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60" yWindow="930" windowWidth="23955" windowHeight="10470" activeTab="2"/>
  </bookViews>
  <sheets>
    <sheet name="1 ЦК " sheetId="14" r:id="rId1"/>
    <sheet name="3 ЦК" sheetId="15" r:id="rId2"/>
    <sheet name="3 ЦК (СЭС)" sheetId="16" r:id="rId3"/>
    <sheet name="5 ЦК" sheetId="4" r:id="rId4"/>
    <sheet name="ПОТЕРИ" sheetId="3" r:id="rId5"/>
  </sheets>
  <externalReferences>
    <externalReference r:id="rId6"/>
  </externalReferences>
  <definedNames>
    <definedName name="TM" localSheetId="0">#REF!</definedName>
    <definedName name="TM" localSheetId="1">#REF!</definedName>
    <definedName name="TM" localSheetId="2">#REF!</definedName>
    <definedName name="TM">#REF!</definedName>
    <definedName name="_xlnm.Print_Area" localSheetId="0">'1 ЦК '!$A$1:$E$25</definedName>
    <definedName name="_xlnm.Print_Area" localSheetId="1">'3 ЦК'!$A$1:$D$15</definedName>
    <definedName name="_xlnm.Print_Area" localSheetId="2">'3 ЦК (СЭС)'!$A$1:$Y$49</definedName>
    <definedName name="_xlnm.Print_Area" localSheetId="3">'5 ЦК'!$A$1:$F$27</definedName>
  </definedNames>
  <calcPr calcId="145621"/>
</workbook>
</file>

<file path=xl/calcChain.xml><?xml version="1.0" encoding="utf-8"?>
<calcChain xmlns="http://schemas.openxmlformats.org/spreadsheetml/2006/main">
  <c r="E21" i="4" l="1"/>
  <c r="E15" i="4" s="1"/>
  <c r="J8" i="3" l="1"/>
  <c r="J7" i="3" s="1"/>
  <c r="E14" i="4" l="1"/>
  <c r="F14" i="4" l="1"/>
  <c r="D14" i="4"/>
  <c r="F15" i="4" l="1"/>
  <c r="F21" i="4" s="1"/>
  <c r="E11" i="4"/>
  <c r="F11" i="4" s="1"/>
  <c r="F12" i="4" s="1"/>
  <c r="D15" i="4" l="1"/>
  <c r="D21" i="4" s="1"/>
  <c r="E12" i="4" l="1"/>
  <c r="D12" i="4"/>
</calcChain>
</file>

<file path=xl/sharedStrings.xml><?xml version="1.0" encoding="utf-8"?>
<sst xmlns="http://schemas.openxmlformats.org/spreadsheetml/2006/main" count="139" uniqueCount="63">
  <si>
    <t xml:space="preserve">по договорам энергоснабжения </t>
  </si>
  <si>
    <t>№№ п/п</t>
  </si>
  <si>
    <t>Единица                             измерения</t>
  </si>
  <si>
    <t>Уровень напряжения</t>
  </si>
  <si>
    <t>ВН</t>
  </si>
  <si>
    <t>СН2</t>
  </si>
  <si>
    <t>1</t>
  </si>
  <si>
    <t>Двухставочный тариф</t>
  </si>
  <si>
    <t>1.1</t>
  </si>
  <si>
    <t>ставка за мощность, в т.ч.</t>
  </si>
  <si>
    <t>руб./МВт мес.</t>
  </si>
  <si>
    <t>1.1.1</t>
  </si>
  <si>
    <t>средневзвешенная нерегулируемая цена на мощность</t>
  </si>
  <si>
    <t>1.2</t>
  </si>
  <si>
    <t>ставка за энергию, в т.ч.</t>
  </si>
  <si>
    <t>руб./МВт*ч</t>
  </si>
  <si>
    <t>1.2.1</t>
  </si>
  <si>
    <t>средневзвешенная нерегулируемая цена на электрическую энергию</t>
  </si>
  <si>
    <t>1.2.2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</si>
  <si>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</si>
  <si>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</si>
  <si>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 xml:space="preserve">Сбытовая надбавка ООО "Сургутская энергосбытовая компания" </t>
  </si>
  <si>
    <t>Одноставочный тариф</t>
  </si>
  <si>
    <t>средневзвешенная нерегулируемая цена на электрическую энергию (мощность)</t>
  </si>
  <si>
    <t>НН</t>
  </si>
  <si>
    <t>Нерегулируемые цены на электрическую энергию (мощность),</t>
  </si>
  <si>
    <t>1.1.2</t>
  </si>
  <si>
    <t>Наименование</t>
  </si>
  <si>
    <t>Величина платы за услуги, оказание которых неразрыво связано с процессом снабжения потребителей электрической энергией, цены (тарифы), котрые подлежат государственному регулированию и сбытовая надбавка энергосбытовой компании</t>
  </si>
  <si>
    <t>Показатель                                                                             (цены указываются без НДС)</t>
  </si>
  <si>
    <t xml:space="preserve">Двухставочный тариф на услуги по передаче электрической энергии, в т.ч. </t>
  </si>
  <si>
    <t>-ставка на содержание сетей</t>
  </si>
  <si>
    <t>-ставка на оплату технологических потерь</t>
  </si>
  <si>
    <t>руб./МВт</t>
  </si>
  <si>
    <t>Одноставочная плата за услуги, связанная с процессом снабжения электрической энергией (мощностью)</t>
  </si>
  <si>
    <t>Показатель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</si>
  <si>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</si>
  <si>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</si>
  <si>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</si>
  <si>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</si>
  <si>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 xml:space="preserve">0 %  -  доля покупки потерь по регулируемой цене (бета) </t>
  </si>
  <si>
    <t>Ед.изм.</t>
  </si>
  <si>
    <t xml:space="preserve">Цена </t>
  </si>
  <si>
    <t>Цена на электроэнергию</t>
  </si>
  <si>
    <t>поставляемую ООО "Сургутэнергосбыт"</t>
  </si>
  <si>
    <t>1. Первая ценовая категория</t>
  </si>
  <si>
    <t xml:space="preserve">Нерегулируемые цены в зоне деятельности  ГП ОАО "ЭК "Восток" </t>
  </si>
  <si>
    <t>3. Пятая ценовая категория</t>
  </si>
  <si>
    <t>Информация о расчёте нерегулируемой составляющей 
в ставке покупки потерь электроэнергии</t>
  </si>
  <si>
    <t xml:space="preserve">Нерегулируемые цены в зоне деятельности 
ГП ОАО "Тюменская энергосбытовая компания" </t>
  </si>
  <si>
    <t>2. Третья ценовая категория</t>
  </si>
  <si>
    <t xml:space="preserve"> на территории Тюменской области, ХМАО и ЯНАО в ноябре 2013 года (факт)                                                                                                                   </t>
  </si>
  <si>
    <t xml:space="preserve"> на территории Тюменской области, ХМАО и ЯНАО 
в ноябре 2013 года (факт)                                                                                                                   </t>
  </si>
  <si>
    <t>ноябрь 2013 года</t>
  </si>
  <si>
    <t>3. Третья ценовая категория</t>
  </si>
  <si>
    <t>Нерегулируемые цены в зоне деятельности ООО "Сургутэнергосбыт"</t>
  </si>
  <si>
    <t>1. Ставка за электрическую энергию, рублей/МВт*ч без НДС</t>
  </si>
  <si>
    <t>Дата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</si>
  <si>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</si>
  <si>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2. Ставка за мощность, рублей/МВт в месяц без НДС</t>
  </si>
  <si>
    <t>Одноставочный тариф на услуги по передаче электрической энергии, рублей/МВт*ч без НДС</t>
  </si>
  <si>
    <r>
      <t xml:space="preserve"> на территории Тюменской области, ХМАО и ЯНАО в ноябре 2013 года</t>
    </r>
    <r>
      <rPr>
        <sz val="14"/>
        <color indexed="8"/>
        <rFont val="Arial"/>
        <family val="2"/>
        <charset val="204"/>
      </rPr>
      <t xml:space="preserve"> (факт)                                                                                                                   </t>
    </r>
  </si>
  <si>
    <t>СН1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</si>
</sst>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00"/>
    <numFmt numFmtId="167" formatCode="0.00_)"/>
    <numFmt numFmtId="168" formatCode="_-* #,##0.00\ _р_._-;\-* #,##0.00\ _р_._-;_-* &quot;-&quot;??\ _р_._-;_-@_-"/>
    <numFmt numFmtId="169" formatCode="_(* #,##0.00_);_(* \(#,##0.00\);_(* &quot;-&quot;??_);_(@_)"/>
    <numFmt numFmtId="170" formatCode="0.000"/>
  </numFmts>
  <fonts count="4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Verdana"/>
      <family val="2"/>
      <charset val="204"/>
    </font>
    <font>
      <sz val="12"/>
      <color indexed="8"/>
      <name val="Verdana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b/>
      <sz val="11"/>
      <color indexed="8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47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13"/>
      <color indexed="8"/>
      <name val="Arial"/>
      <family val="2"/>
      <charset val="204"/>
    </font>
    <font>
      <sz val="11"/>
      <color indexed="47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Helv"/>
    </font>
    <font>
      <sz val="11"/>
      <color indexed="9"/>
      <name val="Calibri"/>
      <family val="2"/>
      <charset val="204"/>
    </font>
    <font>
      <u/>
      <sz val="7.5"/>
      <color indexed="12"/>
      <name val="Arial Cyr"/>
      <charset val="204"/>
    </font>
    <font>
      <b/>
      <sz val="11"/>
      <color indexed="56"/>
      <name val="Calibri"/>
      <family val="2"/>
      <charset val="204"/>
    </font>
    <font>
      <sz val="13"/>
      <color theme="1"/>
      <name val="Arial"/>
      <family val="2"/>
      <charset val="204"/>
    </font>
    <font>
      <sz val="11"/>
      <name val="Arial Cyr"/>
      <family val="2"/>
      <charset val="204"/>
    </font>
    <font>
      <sz val="12"/>
      <name val="Times New Roman"/>
      <family val="1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16"/>
      <name val="Arial"/>
      <family val="2"/>
      <charset val="204"/>
    </font>
    <font>
      <sz val="13"/>
      <name val="Arial"/>
      <family val="2"/>
      <charset val="204"/>
    </font>
    <font>
      <sz val="14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7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9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0" fontId="16" fillId="0" borderId="43" applyNumberFormat="0" applyFill="0" applyAlignment="0" applyProtection="0"/>
    <xf numFmtId="0" fontId="12" fillId="0" borderId="0"/>
    <xf numFmtId="38" fontId="13" fillId="10" borderId="0" applyNumberFormat="0" applyBorder="0" applyAlignment="0" applyProtection="0"/>
    <xf numFmtId="10" fontId="13" fillId="11" borderId="21" applyNumberFormat="0" applyBorder="0" applyAlignment="0" applyProtection="0"/>
    <xf numFmtId="37" fontId="14" fillId="0" borderId="0"/>
    <xf numFmtId="37" fontId="14" fillId="0" borderId="0"/>
    <xf numFmtId="167" fontId="15" fillId="0" borderId="0"/>
    <xf numFmtId="1" fontId="3" fillId="0" borderId="0">
      <alignment horizontal="right"/>
    </xf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6" fillId="0" borderId="45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15" borderId="46" applyNumberFormat="0" applyFont="0" applyAlignment="0" applyProtection="0"/>
    <xf numFmtId="0" fontId="20" fillId="0" borderId="47" applyNumberFormat="0" applyFill="0" applyAlignment="0" applyProtection="0"/>
    <xf numFmtId="0" fontId="17" fillId="4" borderId="0" applyNumberFormat="0" applyBorder="0" applyAlignment="0" applyProtection="0"/>
    <xf numFmtId="0" fontId="21" fillId="16" borderId="48" applyNumberFormat="0" applyAlignment="0" applyProtection="0"/>
    <xf numFmtId="0" fontId="19" fillId="0" borderId="0" applyNumberFormat="0" applyFill="0" applyBorder="0" applyAlignment="0" applyProtection="0"/>
    <xf numFmtId="0" fontId="11" fillId="15" borderId="46" applyNumberFormat="0" applyFont="0" applyAlignment="0" applyProtection="0"/>
    <xf numFmtId="0" fontId="22" fillId="17" borderId="0" applyNumberFormat="0" applyBorder="0" applyAlignment="0" applyProtection="0"/>
    <xf numFmtId="0" fontId="11" fillId="15" borderId="46" applyNumberFormat="0" applyFont="0" applyAlignment="0" applyProtection="0"/>
    <xf numFmtId="0" fontId="11" fillId="15" borderId="46" applyNumberFormat="0" applyFont="0" applyAlignment="0" applyProtection="0"/>
    <xf numFmtId="0" fontId="11" fillId="15" borderId="46" applyNumberFormat="0" applyFont="0" applyAlignment="0" applyProtection="0"/>
    <xf numFmtId="0" fontId="20" fillId="0" borderId="47" applyNumberFormat="0" applyFill="0" applyAlignment="0" applyProtection="0"/>
    <xf numFmtId="0" fontId="23" fillId="16" borderId="48" applyNumberFormat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2" fillId="0" borderId="0" applyNumberFormat="0"/>
    <xf numFmtId="0" fontId="2" fillId="0" borderId="0"/>
    <xf numFmtId="0" fontId="2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>
      <alignment vertical="top"/>
    </xf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>
      <alignment vertical="top"/>
    </xf>
    <xf numFmtId="0" fontId="32" fillId="0" borderId="0"/>
    <xf numFmtId="0" fontId="1" fillId="0" borderId="0"/>
    <xf numFmtId="0" fontId="3" fillId="0" borderId="0"/>
    <xf numFmtId="0" fontId="3" fillId="0" borderId="0"/>
    <xf numFmtId="0" fontId="32" fillId="0" borderId="0"/>
    <xf numFmtId="0" fontId="13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9" fontId="2" fillId="0" borderId="0" applyFont="0" applyFill="0" applyBorder="0" applyAlignment="0" applyProtection="0"/>
    <xf numFmtId="0" fontId="2" fillId="0" borderId="0"/>
    <xf numFmtId="0" fontId="28" fillId="0" borderId="0"/>
    <xf numFmtId="0" fontId="2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17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3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43" applyNumberFormat="0" applyFill="0" applyAlignment="0" applyProtection="0"/>
    <xf numFmtId="0" fontId="29" fillId="12" borderId="0" applyNumberFormat="0" applyBorder="0" applyAlignment="0" applyProtection="0"/>
    <xf numFmtId="0" fontId="16" fillId="0" borderId="43" applyNumberFormat="0" applyFill="0" applyAlignment="0" applyProtection="0"/>
    <xf numFmtId="0" fontId="27" fillId="14" borderId="44" applyNumberFormat="0" applyAlignment="0" applyProtection="0"/>
    <xf numFmtId="0" fontId="3" fillId="0" borderId="0"/>
    <xf numFmtId="0" fontId="3" fillId="0" borderId="0"/>
    <xf numFmtId="0" fontId="29" fillId="13" borderId="0" applyNumberFormat="0" applyBorder="0" applyAlignment="0" applyProtection="0"/>
    <xf numFmtId="0" fontId="17" fillId="4" borderId="0" applyNumberFormat="0" applyBorder="0" applyAlignment="0" applyProtection="0"/>
    <xf numFmtId="0" fontId="11" fillId="15" borderId="46" applyNumberFormat="0" applyFont="0" applyAlignment="0" applyProtection="0"/>
    <xf numFmtId="0" fontId="11" fillId="15" borderId="46" applyNumberFormat="0" applyFont="0" applyAlignment="0" applyProtection="0"/>
    <xf numFmtId="0" fontId="11" fillId="15" borderId="46" applyNumberFormat="0" applyFont="0" applyAlignment="0" applyProtection="0"/>
    <xf numFmtId="0" fontId="31" fillId="0" borderId="49" applyNumberFormat="0" applyFill="0" applyAlignment="0" applyProtection="0"/>
    <xf numFmtId="0" fontId="2" fillId="0" borderId="0"/>
    <xf numFmtId="0" fontId="11" fillId="3" borderId="0" applyNumberFormat="0" applyBorder="0" applyAlignment="0" applyProtection="0"/>
    <xf numFmtId="0" fontId="11" fillId="0" borderId="0"/>
    <xf numFmtId="0" fontId="11" fillId="0" borderId="0"/>
    <xf numFmtId="0" fontId="20" fillId="0" borderId="47" applyNumberFormat="0" applyFill="0" applyAlignment="0" applyProtection="0"/>
    <xf numFmtId="0" fontId="20" fillId="0" borderId="47" applyNumberFormat="0" applyFill="0" applyAlignment="0" applyProtection="0"/>
    <xf numFmtId="0" fontId="23" fillId="16" borderId="48" applyNumberFormat="0" applyAlignment="0" applyProtection="0"/>
    <xf numFmtId="0" fontId="23" fillId="16" borderId="48" applyNumberFormat="0" applyAlignment="0" applyProtection="0"/>
    <xf numFmtId="0" fontId="18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6" fillId="6" borderId="0" applyNumberFormat="0" applyBorder="0" applyAlignment="0" applyProtection="0"/>
    <xf numFmtId="0" fontId="20" fillId="0" borderId="47" applyNumberFormat="0" applyFill="0" applyAlignment="0" applyProtection="0"/>
    <xf numFmtId="0" fontId="21" fillId="16" borderId="48" applyNumberFormat="0" applyAlignment="0" applyProtection="0"/>
    <xf numFmtId="0" fontId="1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219">
    <xf numFmtId="0" fontId="0" fillId="0" borderId="0" xfId="0"/>
    <xf numFmtId="0" fontId="3" fillId="0" borderId="0" xfId="0" applyFont="1" applyFill="1"/>
    <xf numFmtId="165" fontId="3" fillId="0" borderId="0" xfId="0" applyNumberFormat="1" applyFont="1" applyFill="1"/>
    <xf numFmtId="0" fontId="3" fillId="0" borderId="0" xfId="0" applyFont="1" applyFill="1" applyAlignment="1">
      <alignment horizontal="center" wrapText="1"/>
    </xf>
    <xf numFmtId="165" fontId="3" fillId="0" borderId="0" xfId="0" applyNumberFormat="1" applyFont="1" applyFill="1" applyBorder="1"/>
    <xf numFmtId="164" fontId="3" fillId="0" borderId="0" xfId="0" applyNumberFormat="1" applyFont="1" applyFill="1"/>
    <xf numFmtId="49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left" wrapText="1" indent="1"/>
    </xf>
    <xf numFmtId="0" fontId="3" fillId="0" borderId="15" xfId="0" applyFont="1" applyFill="1" applyBorder="1" applyAlignment="1">
      <alignment horizontal="center"/>
    </xf>
    <xf numFmtId="165" fontId="3" fillId="0" borderId="15" xfId="1" applyNumberFormat="1" applyFont="1" applyFill="1" applyBorder="1" applyAlignment="1">
      <alignment horizontal="center"/>
    </xf>
    <xf numFmtId="165" fontId="3" fillId="0" borderId="15" xfId="1" applyNumberFormat="1" applyFont="1" applyFill="1" applyBorder="1" applyAlignment="1">
      <alignment horizontal="center" vertical="center"/>
    </xf>
    <xf numFmtId="165" fontId="3" fillId="0" borderId="16" xfId="1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left" wrapText="1" indent="1"/>
    </xf>
    <xf numFmtId="0" fontId="3" fillId="0" borderId="18" xfId="0" applyFont="1" applyFill="1" applyBorder="1" applyAlignment="1">
      <alignment horizontal="center"/>
    </xf>
    <xf numFmtId="165" fontId="3" fillId="0" borderId="18" xfId="1" applyNumberFormat="1" applyFont="1" applyFill="1" applyBorder="1" applyAlignment="1">
      <alignment horizontal="center" vertical="center"/>
    </xf>
    <xf numFmtId="165" fontId="3" fillId="0" borderId="19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3" fillId="0" borderId="29" xfId="0" applyFont="1" applyFill="1" applyBorder="1"/>
    <xf numFmtId="0" fontId="3" fillId="0" borderId="30" xfId="0" applyFont="1" applyFill="1" applyBorder="1"/>
    <xf numFmtId="49" fontId="3" fillId="0" borderId="7" xfId="0" applyNumberFormat="1" applyFont="1" applyFill="1" applyBorder="1" applyAlignment="1">
      <alignment horizontal="left" wrapText="1" indent="1"/>
    </xf>
    <xf numFmtId="0" fontId="3" fillId="0" borderId="7" xfId="0" applyFont="1" applyFill="1" applyBorder="1" applyAlignment="1">
      <alignment horizontal="center"/>
    </xf>
    <xf numFmtId="165" fontId="3" fillId="0" borderId="34" xfId="1" applyNumberFormat="1" applyFont="1" applyFill="1" applyBorder="1" applyAlignment="1">
      <alignment horizontal="center"/>
    </xf>
    <xf numFmtId="165" fontId="3" fillId="0" borderId="31" xfId="1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11" xfId="0" applyFont="1" applyFill="1" applyBorder="1"/>
    <xf numFmtId="0" fontId="3" fillId="0" borderId="5" xfId="0" applyFont="1" applyFill="1" applyBorder="1"/>
    <xf numFmtId="166" fontId="7" fillId="0" borderId="21" xfId="0" applyNumberFormat="1" applyFont="1" applyFill="1" applyBorder="1" applyAlignment="1">
      <alignment horizontal="center" vertical="center"/>
    </xf>
    <xf numFmtId="166" fontId="7" fillId="0" borderId="22" xfId="0" applyNumberFormat="1" applyFont="1" applyFill="1" applyBorder="1" applyAlignment="1">
      <alignment horizontal="center" vertical="center"/>
    </xf>
    <xf numFmtId="166" fontId="7" fillId="0" borderId="8" xfId="0" applyNumberFormat="1" applyFont="1" applyFill="1" applyBorder="1" applyAlignment="1">
      <alignment horizontal="center" vertical="center"/>
    </xf>
    <xf numFmtId="166" fontId="7" fillId="0" borderId="9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/>
    <xf numFmtId="165" fontId="3" fillId="0" borderId="0" xfId="1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wrapText="1" indent="1"/>
    </xf>
    <xf numFmtId="0" fontId="3" fillId="0" borderId="29" xfId="0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0" fontId="9" fillId="0" borderId="0" xfId="0" applyFont="1" applyFill="1"/>
    <xf numFmtId="0" fontId="3" fillId="0" borderId="7" xfId="0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left" wrapText="1" indent="1"/>
    </xf>
    <xf numFmtId="0" fontId="3" fillId="0" borderId="33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left"/>
    </xf>
    <xf numFmtId="0" fontId="6" fillId="0" borderId="21" xfId="0" applyFont="1" applyFill="1" applyBorder="1" applyAlignment="1">
      <alignment horizontal="center"/>
    </xf>
    <xf numFmtId="165" fontId="3" fillId="0" borderId="51" xfId="1" applyNumberFormat="1" applyFont="1" applyFill="1" applyBorder="1" applyAlignment="1">
      <alignment horizontal="center"/>
    </xf>
    <xf numFmtId="165" fontId="3" fillId="0" borderId="39" xfId="1" applyNumberFormat="1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166" fontId="33" fillId="0" borderId="53" xfId="44" applyNumberFormat="1" applyFont="1" applyFill="1" applyBorder="1" applyAlignment="1">
      <alignment horizontal="center" vertical="center"/>
    </xf>
    <xf numFmtId="166" fontId="33" fillId="0" borderId="22" xfId="44" applyNumberFormat="1" applyFont="1" applyFill="1" applyBorder="1" applyAlignment="1">
      <alignment horizontal="center" vertical="center"/>
    </xf>
    <xf numFmtId="166" fontId="33" fillId="0" borderId="31" xfId="44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165" fontId="6" fillId="0" borderId="13" xfId="1" applyNumberFormat="1" applyFont="1" applyFill="1" applyBorder="1" applyAlignment="1">
      <alignment horizontal="center"/>
    </xf>
    <xf numFmtId="166" fontId="6" fillId="0" borderId="21" xfId="0" applyNumberFormat="1" applyFont="1" applyFill="1" applyBorder="1" applyAlignment="1">
      <alignment horizontal="center"/>
    </xf>
    <xf numFmtId="165" fontId="6" fillId="0" borderId="24" xfId="1" applyNumberFormat="1" applyFont="1" applyFill="1" applyBorder="1" applyAlignment="1">
      <alignment horizontal="center"/>
    </xf>
    <xf numFmtId="165" fontId="6" fillId="0" borderId="22" xfId="1" applyNumberFormat="1" applyFont="1" applyFill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0" fontId="37" fillId="0" borderId="0" xfId="0" applyFont="1" applyFill="1"/>
    <xf numFmtId="164" fontId="38" fillId="0" borderId="0" xfId="0" applyNumberFormat="1" applyFont="1" applyFill="1"/>
    <xf numFmtId="49" fontId="38" fillId="0" borderId="0" xfId="0" applyNumberFormat="1" applyFont="1" applyFill="1"/>
    <xf numFmtId="0" fontId="38" fillId="0" borderId="0" xfId="0" applyFont="1" applyFill="1" applyAlignment="1">
      <alignment horizontal="center"/>
    </xf>
    <xf numFmtId="0" fontId="38" fillId="0" borderId="0" xfId="0" applyFont="1" applyFill="1"/>
    <xf numFmtId="164" fontId="39" fillId="0" borderId="0" xfId="0" applyNumberFormat="1" applyFont="1" applyFill="1" applyAlignment="1">
      <alignment horizontal="left" wrapText="1"/>
    </xf>
    <xf numFmtId="164" fontId="39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 horizontal="center" wrapText="1"/>
    </xf>
    <xf numFmtId="0" fontId="39" fillId="0" borderId="0" xfId="0" applyFont="1" applyFill="1" applyAlignment="1">
      <alignment horizontal="right"/>
    </xf>
    <xf numFmtId="0" fontId="9" fillId="0" borderId="54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164" fontId="40" fillId="0" borderId="0" xfId="0" applyNumberFormat="1" applyFont="1" applyFill="1"/>
    <xf numFmtId="166" fontId="6" fillId="0" borderId="22" xfId="0" applyNumberFormat="1" applyFont="1" applyFill="1" applyBorder="1" applyAlignment="1">
      <alignment horizontal="center"/>
    </xf>
    <xf numFmtId="165" fontId="6" fillId="0" borderId="59" xfId="1" applyNumberFormat="1" applyFont="1" applyFill="1" applyBorder="1" applyAlignment="1">
      <alignment horizontal="center"/>
    </xf>
    <xf numFmtId="165" fontId="3" fillId="0" borderId="60" xfId="1" applyNumberFormat="1" applyFont="1" applyFill="1" applyBorder="1" applyAlignment="1">
      <alignment horizontal="center"/>
    </xf>
    <xf numFmtId="165" fontId="3" fillId="0" borderId="60" xfId="1" applyNumberFormat="1" applyFont="1" applyFill="1" applyBorder="1" applyAlignment="1">
      <alignment horizontal="center" vertical="center"/>
    </xf>
    <xf numFmtId="165" fontId="3" fillId="0" borderId="61" xfId="1" applyNumberFormat="1" applyFont="1" applyFill="1" applyBorder="1" applyAlignment="1">
      <alignment horizontal="center" vertical="center"/>
    </xf>
    <xf numFmtId="165" fontId="3" fillId="0" borderId="64" xfId="0" applyNumberFormat="1" applyFont="1" applyFill="1" applyBorder="1"/>
    <xf numFmtId="49" fontId="6" fillId="0" borderId="38" xfId="0" applyNumberFormat="1" applyFont="1" applyFill="1" applyBorder="1" applyAlignment="1">
      <alignment horizontal="center"/>
    </xf>
    <xf numFmtId="49" fontId="6" fillId="0" borderId="57" xfId="0" applyNumberFormat="1" applyFont="1" applyFill="1" applyBorder="1" applyAlignment="1">
      <alignment wrapText="1"/>
    </xf>
    <xf numFmtId="165" fontId="6" fillId="0" borderId="57" xfId="0" applyNumberFormat="1" applyFont="1" applyFill="1" applyBorder="1" applyAlignment="1">
      <alignment wrapText="1"/>
    </xf>
    <xf numFmtId="165" fontId="3" fillId="0" borderId="67" xfId="1" applyNumberFormat="1" applyFont="1" applyFill="1" applyBorder="1" applyAlignment="1">
      <alignment horizontal="center"/>
    </xf>
    <xf numFmtId="165" fontId="3" fillId="0" borderId="24" xfId="1" applyNumberFormat="1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165" fontId="3" fillId="0" borderId="36" xfId="0" applyNumberFormat="1" applyFont="1" applyFill="1" applyBorder="1"/>
    <xf numFmtId="165" fontId="6" fillId="2" borderId="65" xfId="1" applyNumberFormat="1" applyFont="1" applyFill="1" applyBorder="1" applyAlignment="1">
      <alignment horizontal="center" vertical="center"/>
    </xf>
    <xf numFmtId="165" fontId="6" fillId="2" borderId="4" xfId="1" applyNumberFormat="1" applyFont="1" applyFill="1" applyBorder="1" applyAlignment="1">
      <alignment horizontal="center" vertical="center"/>
    </xf>
    <xf numFmtId="165" fontId="6" fillId="2" borderId="53" xfId="1" applyNumberFormat="1" applyFont="1" applyFill="1" applyBorder="1" applyAlignment="1">
      <alignment horizontal="center" vertical="center"/>
    </xf>
    <xf numFmtId="165" fontId="6" fillId="2" borderId="33" xfId="1" applyNumberFormat="1" applyFont="1" applyFill="1" applyBorder="1" applyAlignment="1">
      <alignment horizontal="center" vertical="center"/>
    </xf>
    <xf numFmtId="165" fontId="6" fillId="2" borderId="51" xfId="1" applyNumberFormat="1" applyFont="1" applyFill="1" applyBorder="1" applyAlignment="1">
      <alignment horizontal="center" vertical="center"/>
    </xf>
    <xf numFmtId="165" fontId="3" fillId="2" borderId="33" xfId="1" applyNumberFormat="1" applyFont="1" applyFill="1" applyBorder="1" applyAlignment="1">
      <alignment horizontal="center" vertical="center"/>
    </xf>
    <xf numFmtId="165" fontId="3" fillId="2" borderId="51" xfId="1" applyNumberFormat="1" applyFont="1" applyFill="1" applyBorder="1" applyAlignment="1">
      <alignment horizontal="center" vertical="center"/>
    </xf>
    <xf numFmtId="165" fontId="3" fillId="0" borderId="22" xfId="0" applyNumberFormat="1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vertical="center" wrapText="1"/>
    </xf>
    <xf numFmtId="49" fontId="38" fillId="0" borderId="0" xfId="0" applyNumberFormat="1" applyFont="1" applyFill="1" applyBorder="1" applyAlignment="1">
      <alignment wrapText="1"/>
    </xf>
    <xf numFmtId="49" fontId="38" fillId="0" borderId="0" xfId="0" applyNumberFormat="1" applyFont="1" applyFill="1" applyBorder="1" applyAlignment="1">
      <alignment horizontal="right"/>
    </xf>
    <xf numFmtId="49" fontId="38" fillId="0" borderId="0" xfId="0" applyNumberFormat="1" applyFont="1" applyFill="1" applyBorder="1" applyAlignment="1"/>
    <xf numFmtId="0" fontId="5" fillId="0" borderId="53" xfId="0" applyFont="1" applyFill="1" applyBorder="1" applyAlignment="1">
      <alignment horizontal="center" vertical="center" wrapText="1"/>
    </xf>
    <xf numFmtId="165" fontId="3" fillId="0" borderId="9" xfId="1" applyNumberFormat="1" applyFont="1" applyFill="1" applyBorder="1" applyAlignment="1">
      <alignment horizontal="center"/>
    </xf>
    <xf numFmtId="165" fontId="6" fillId="0" borderId="70" xfId="1" applyNumberFormat="1" applyFont="1" applyFill="1" applyBorder="1" applyAlignment="1">
      <alignment horizontal="center"/>
    </xf>
    <xf numFmtId="0" fontId="6" fillId="0" borderId="71" xfId="0" applyFont="1" applyFill="1" applyBorder="1" applyAlignment="1">
      <alignment horizontal="center" vertical="center"/>
    </xf>
    <xf numFmtId="165" fontId="3" fillId="0" borderId="22" xfId="1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left" vertical="center" wrapText="1" indent="1"/>
    </xf>
    <xf numFmtId="49" fontId="3" fillId="0" borderId="7" xfId="0" applyNumberFormat="1" applyFont="1" applyFill="1" applyBorder="1" applyAlignment="1">
      <alignment horizontal="left" vertical="center" wrapText="1" inden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38" fillId="0" borderId="1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/>
    </xf>
    <xf numFmtId="49" fontId="38" fillId="0" borderId="0" xfId="0" applyNumberFormat="1" applyFont="1" applyFill="1" applyBorder="1" applyAlignment="1">
      <alignment horizontal="center" vertical="top" wrapText="1"/>
    </xf>
    <xf numFmtId="164" fontId="38" fillId="0" borderId="0" xfId="0" applyNumberFormat="1" applyFont="1" applyFill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left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right" wrapText="1"/>
    </xf>
    <xf numFmtId="49" fontId="3" fillId="0" borderId="26" xfId="0" applyNumberFormat="1" applyFont="1" applyFill="1" applyBorder="1" applyAlignment="1">
      <alignment horizontal="left" wrapText="1"/>
    </xf>
    <xf numFmtId="49" fontId="3" fillId="0" borderId="8" xfId="0" applyNumberFormat="1" applyFont="1" applyFill="1" applyBorder="1" applyAlignment="1">
      <alignment horizontal="left" wrapText="1"/>
    </xf>
    <xf numFmtId="49" fontId="5" fillId="0" borderId="35" xfId="0" applyNumberFormat="1" applyFont="1" applyFill="1" applyBorder="1" applyAlignment="1">
      <alignment horizontal="left" wrapText="1"/>
    </xf>
    <xf numFmtId="49" fontId="5" fillId="0" borderId="37" xfId="0" applyNumberFormat="1" applyFont="1" applyFill="1" applyBorder="1" applyAlignment="1">
      <alignment horizontal="left" wrapText="1"/>
    </xf>
    <xf numFmtId="49" fontId="5" fillId="0" borderId="68" xfId="0" applyNumberFormat="1" applyFont="1" applyFill="1" applyBorder="1" applyAlignment="1">
      <alignment horizontal="center" vertical="center" wrapText="1"/>
    </xf>
    <xf numFmtId="49" fontId="5" fillId="0" borderId="69" xfId="0" applyNumberFormat="1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wrapText="1"/>
    </xf>
    <xf numFmtId="49" fontId="6" fillId="0" borderId="66" xfId="0" applyNumberFormat="1" applyFont="1" applyFill="1" applyBorder="1" applyAlignment="1">
      <alignment horizontal="left" wrapText="1"/>
    </xf>
    <xf numFmtId="49" fontId="3" fillId="0" borderId="32" xfId="0" applyNumberFormat="1" applyFont="1" applyFill="1" applyBorder="1" applyAlignment="1">
      <alignment horizontal="left" wrapText="1"/>
    </xf>
    <xf numFmtId="0" fontId="3" fillId="0" borderId="33" xfId="0" applyFont="1" applyFill="1" applyBorder="1"/>
    <xf numFmtId="170" fontId="3" fillId="0" borderId="27" xfId="0" applyNumberFormat="1" applyFont="1" applyFill="1" applyBorder="1" applyAlignment="1">
      <alignment horizontal="center" vertical="center" wrapText="1"/>
    </xf>
    <xf numFmtId="170" fontId="3" fillId="0" borderId="56" xfId="0" applyNumberFormat="1" applyFont="1" applyFill="1" applyBorder="1" applyAlignment="1">
      <alignment horizontal="center" vertical="center" wrapText="1"/>
    </xf>
    <xf numFmtId="170" fontId="3" fillId="0" borderId="28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4" fontId="5" fillId="0" borderId="54" xfId="0" applyNumberFormat="1" applyFont="1" applyFill="1" applyBorder="1" applyAlignment="1">
      <alignment horizontal="center" vertical="center" wrapText="1"/>
    </xf>
    <xf numFmtId="164" fontId="5" fillId="0" borderId="26" xfId="0" applyNumberFormat="1" applyFont="1" applyFill="1" applyBorder="1" applyAlignment="1">
      <alignment horizontal="center" vertical="center" wrapText="1"/>
    </xf>
    <xf numFmtId="49" fontId="5" fillId="0" borderId="65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4" fontId="38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170" fontId="3" fillId="0" borderId="24" xfId="0" applyNumberFormat="1" applyFont="1" applyFill="1" applyBorder="1" applyAlignment="1">
      <alignment horizontal="center" vertical="center"/>
    </xf>
    <xf numFmtId="170" fontId="3" fillId="0" borderId="50" xfId="0" applyNumberFormat="1" applyFont="1" applyFill="1" applyBorder="1" applyAlignment="1">
      <alignment horizontal="center" vertical="center"/>
    </xf>
    <xf numFmtId="170" fontId="3" fillId="0" borderId="25" xfId="0" applyNumberFormat="1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left" vertical="center" wrapText="1"/>
    </xf>
    <xf numFmtId="0" fontId="35" fillId="0" borderId="50" xfId="0" applyFont="1" applyFill="1" applyBorder="1" applyAlignment="1">
      <alignment horizontal="left" vertical="center" wrapText="1"/>
    </xf>
    <xf numFmtId="0" fontId="36" fillId="0" borderId="55" xfId="0" applyFont="1" applyBorder="1" applyAlignment="1">
      <alignment horizontal="left" vertical="center" wrapText="1"/>
    </xf>
    <xf numFmtId="0" fontId="36" fillId="0" borderId="56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25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left" vertical="center" wrapText="1"/>
    </xf>
    <xf numFmtId="49" fontId="38" fillId="0" borderId="0" xfId="0" applyNumberFormat="1" applyFont="1" applyFill="1" applyAlignment="1">
      <alignment horizontal="center" vertical="center"/>
    </xf>
    <xf numFmtId="0" fontId="42" fillId="2" borderId="72" xfId="0" applyFont="1" applyFill="1" applyBorder="1" applyAlignment="1">
      <alignment horizontal="left" vertical="center" wrapText="1"/>
    </xf>
    <xf numFmtId="0" fontId="43" fillId="2" borderId="73" xfId="0" applyFont="1" applyFill="1" applyBorder="1" applyAlignment="1">
      <alignment horizontal="center" wrapText="1"/>
    </xf>
    <xf numFmtId="0" fontId="44" fillId="2" borderId="73" xfId="0" applyFont="1" applyFill="1" applyBorder="1" applyAlignment="1">
      <alignment horizontal="center" vertical="top" wrapText="1"/>
    </xf>
    <xf numFmtId="0" fontId="43" fillId="2" borderId="73" xfId="0" applyFont="1" applyFill="1" applyBorder="1" applyAlignment="1">
      <alignment horizontal="center" wrapText="1"/>
    </xf>
    <xf numFmtId="1" fontId="43" fillId="2" borderId="73" xfId="0" applyNumberFormat="1" applyFont="1" applyFill="1" applyBorder="1" applyAlignment="1">
      <alignment horizontal="center" wrapText="1"/>
    </xf>
    <xf numFmtId="0" fontId="43" fillId="2" borderId="73" xfId="0" applyFont="1" applyFill="1" applyBorder="1" applyAlignment="1">
      <alignment horizontal="center" vertical="top" wrapText="1"/>
    </xf>
    <xf numFmtId="166" fontId="2" fillId="0" borderId="21" xfId="158" applyNumberFormat="1" applyFill="1" applyBorder="1"/>
    <xf numFmtId="0" fontId="43" fillId="2" borderId="74" xfId="0" applyFont="1" applyFill="1" applyBorder="1" applyAlignment="1">
      <alignment horizontal="center" vertical="top" wrapText="1"/>
    </xf>
    <xf numFmtId="0" fontId="43" fillId="2" borderId="21" xfId="0" applyFont="1" applyFill="1" applyBorder="1" applyAlignment="1">
      <alignment horizontal="center" vertical="top" wrapText="1"/>
    </xf>
    <xf numFmtId="0" fontId="43" fillId="2" borderId="0" xfId="0" applyFont="1" applyFill="1" applyBorder="1" applyAlignment="1">
      <alignment horizontal="center" vertical="top" wrapText="1"/>
    </xf>
    <xf numFmtId="4" fontId="43" fillId="2" borderId="0" xfId="1" applyNumberFormat="1" applyFont="1" applyFill="1" applyBorder="1" applyAlignment="1">
      <alignment horizontal="center" vertical="center" wrapText="1"/>
    </xf>
    <xf numFmtId="0" fontId="42" fillId="2" borderId="57" xfId="0" applyFont="1" applyFill="1" applyBorder="1" applyAlignment="1">
      <alignment horizontal="left" vertical="center" wrapText="1"/>
    </xf>
    <xf numFmtId="165" fontId="42" fillId="2" borderId="57" xfId="1" applyNumberFormat="1" applyFont="1" applyFill="1" applyBorder="1" applyAlignment="1">
      <alignment horizontal="center" vertical="center" wrapText="1"/>
    </xf>
    <xf numFmtId="0" fontId="42" fillId="2" borderId="0" xfId="0" applyFont="1" applyFill="1"/>
    <xf numFmtId="49" fontId="43" fillId="2" borderId="58" xfId="0" applyNumberFormat="1" applyFont="1" applyFill="1" applyBorder="1" applyAlignment="1">
      <alignment horizontal="center" vertical="center" wrapText="1"/>
    </xf>
    <xf numFmtId="49" fontId="43" fillId="2" borderId="75" xfId="0" applyNumberFormat="1" applyFont="1" applyFill="1" applyBorder="1" applyAlignment="1">
      <alignment horizontal="center" vertical="center" wrapText="1"/>
    </xf>
    <xf numFmtId="49" fontId="43" fillId="2" borderId="76" xfId="0" applyNumberFormat="1" applyFont="1" applyFill="1" applyBorder="1" applyAlignment="1">
      <alignment horizontal="center" vertical="center" wrapText="1"/>
    </xf>
    <xf numFmtId="0" fontId="43" fillId="2" borderId="21" xfId="0" applyFont="1" applyFill="1" applyBorder="1" applyAlignment="1">
      <alignment horizontal="center" vertical="center" wrapText="1"/>
    </xf>
    <xf numFmtId="0" fontId="3" fillId="2" borderId="0" xfId="0" applyFont="1" applyFill="1"/>
    <xf numFmtId="49" fontId="43" fillId="2" borderId="51" xfId="0" applyNumberFormat="1" applyFont="1" applyFill="1" applyBorder="1" applyAlignment="1">
      <alignment horizontal="center" vertical="center" wrapText="1"/>
    </xf>
    <xf numFmtId="49" fontId="43" fillId="2" borderId="57" xfId="0" applyNumberFormat="1" applyFont="1" applyFill="1" applyBorder="1" applyAlignment="1">
      <alignment horizontal="center" vertical="center" wrapText="1"/>
    </xf>
    <xf numFmtId="49" fontId="43" fillId="2" borderId="77" xfId="0" applyNumberFormat="1" applyFont="1" applyFill="1" applyBorder="1" applyAlignment="1">
      <alignment horizontal="center" vertical="center" wrapText="1"/>
    </xf>
    <xf numFmtId="0" fontId="43" fillId="2" borderId="21" xfId="0" applyFont="1" applyFill="1" applyBorder="1" applyAlignment="1">
      <alignment horizontal="center" vertical="center"/>
    </xf>
    <xf numFmtId="49" fontId="43" fillId="2" borderId="24" xfId="0" applyNumberFormat="1" applyFont="1" applyFill="1" applyBorder="1" applyAlignment="1">
      <alignment horizontal="left" wrapText="1"/>
    </xf>
    <xf numFmtId="49" fontId="43" fillId="2" borderId="50" xfId="0" applyNumberFormat="1" applyFont="1" applyFill="1" applyBorder="1" applyAlignment="1">
      <alignment horizontal="left" wrapText="1"/>
    </xf>
    <xf numFmtId="49" fontId="43" fillId="2" borderId="41" xfId="0" applyNumberFormat="1" applyFont="1" applyFill="1" applyBorder="1" applyAlignment="1">
      <alignment horizontal="left" wrapText="1"/>
    </xf>
    <xf numFmtId="4" fontId="43" fillId="2" borderId="21" xfId="1" applyNumberFormat="1" applyFont="1" applyFill="1" applyBorder="1" applyAlignment="1">
      <alignment horizontal="center"/>
    </xf>
    <xf numFmtId="0" fontId="45" fillId="2" borderId="0" xfId="0" applyFont="1" applyFill="1"/>
    <xf numFmtId="2" fontId="45" fillId="2" borderId="21" xfId="0" applyNumberFormat="1" applyFont="1" applyFill="1" applyBorder="1" applyAlignment="1">
      <alignment horizontal="center" vertical="center"/>
    </xf>
  </cellXfs>
  <cellStyles count="159">
    <cellStyle name="_x0004_" xfId="3"/>
    <cellStyle name="?" xfId="4"/>
    <cellStyle name="AFE" xfId="5"/>
    <cellStyle name="Grey" xfId="6"/>
    <cellStyle name="Input [yellow]" xfId="7"/>
    <cellStyle name="no dec" xfId="8"/>
    <cellStyle name="no dec 2" xfId="9"/>
    <cellStyle name="Normal - Style1" xfId="10"/>
    <cellStyle name="Normal_6296-3H1" xfId="11"/>
    <cellStyle name="Percent [2]" xfId="12"/>
    <cellStyle name="Percent [2] 2" xfId="13"/>
    <cellStyle name="Гиперссылка 2" xfId="14"/>
    <cellStyle name="Є" xfId="15"/>
    <cellStyle name="Є_x0004_" xfId="16"/>
    <cellStyle name="ЄЀЄЄЄ" xfId="17"/>
    <cellStyle name="ЄЄ" xfId="18"/>
    <cellStyle name="ЄЄ_x0004_" xfId="19"/>
    <cellStyle name="ЄЄЀЄ" xfId="20"/>
    <cellStyle name="ЄЄЄ_x0004_" xfId="21"/>
    <cellStyle name="ЄЄ_x0004_Є_x0004_" xfId="22"/>
    <cellStyle name="ЄЄЄЄ_x0004_" xfId="23"/>
    <cellStyle name="ЄЄЄЄЄ" xfId="24"/>
    <cellStyle name="ЄЄЄЄЄ_x0004_" xfId="25"/>
    <cellStyle name="ЄЄЄЄЄ 2" xfId="26"/>
    <cellStyle name="ЄЄЄЄЄ 3" xfId="27"/>
    <cellStyle name="ЄЄЄЄЄ 4" xfId="28"/>
    <cellStyle name="ЄЄЄЄ_x0004_ЄЄЄ" xfId="29"/>
    <cellStyle name="ЄЄЄЄЄ_x0004_ЄЄЄ" xfId="30"/>
    <cellStyle name="ЄЄ_x0004_ЄЄЄЄЄЄЄ" xfId="31"/>
    <cellStyle name="Обычный" xfId="0" builtinId="0"/>
    <cellStyle name="Обычный 10" xfId="32"/>
    <cellStyle name="Обычный 10 2" xfId="158"/>
    <cellStyle name="Обычный 11" xfId="33"/>
    <cellStyle name="Обычный 12" xfId="34"/>
    <cellStyle name="Обычный 12 2" xfId="35"/>
    <cellStyle name="Обычный 12 3" xfId="36"/>
    <cellStyle name="Обычный 13" xfId="37"/>
    <cellStyle name="Обычный 14" xfId="38"/>
    <cellStyle name="Обычный 14 2" xfId="39"/>
    <cellStyle name="Обычный 15" xfId="40"/>
    <cellStyle name="Обычный 16" xfId="41"/>
    <cellStyle name="Обычный 16 2" xfId="42"/>
    <cellStyle name="Обычный 17" xfId="43"/>
    <cellStyle name="Обычный 18" xfId="2"/>
    <cellStyle name="Обычный 2" xfId="44"/>
    <cellStyle name="Обычный 2 2" xfId="45"/>
    <cellStyle name="Обычный 2 2 2" xfId="46"/>
    <cellStyle name="Обычный 2 2 3" xfId="47"/>
    <cellStyle name="Обычный 2 2 4" xfId="48"/>
    <cellStyle name="Обычный 2 2_Расчет (2)" xfId="49"/>
    <cellStyle name="Обычный 2 3" xfId="50"/>
    <cellStyle name="Обычный 2 4" xfId="51"/>
    <cellStyle name="Обычный 2 5" xfId="52"/>
    <cellStyle name="Обычный 2 6" xfId="53"/>
    <cellStyle name="Обычный 2 7" xfId="54"/>
    <cellStyle name="Обычный 2_Расчет (2)" xfId="55"/>
    <cellStyle name="Обычный 3" xfId="56"/>
    <cellStyle name="Обычный 3 2" xfId="57"/>
    <cellStyle name="Обычный 3 2 2" xfId="58"/>
    <cellStyle name="Обычный 3 2_Расчет (2)" xfId="59"/>
    <cellStyle name="Обычный 3_Расчет (2)" xfId="60"/>
    <cellStyle name="Обычный 4" xfId="61"/>
    <cellStyle name="Обычный 45" xfId="62"/>
    <cellStyle name="Обычный 5" xfId="63"/>
    <cellStyle name="Обычный 6" xfId="64"/>
    <cellStyle name="Обычный 6 2" xfId="65"/>
    <cellStyle name="Обычный 6_Расчет (2)" xfId="66"/>
    <cellStyle name="Обычный 7" xfId="67"/>
    <cellStyle name="Обычный 8" xfId="68"/>
    <cellStyle name="Обычный 8 2" xfId="69"/>
    <cellStyle name="Обычный 8 3" xfId="70"/>
    <cellStyle name="Обычный 9" xfId="71"/>
    <cellStyle name="Процентный 2" xfId="72"/>
    <cellStyle name="Стиль 1" xfId="73"/>
    <cellStyle name="Стиль 1 2" xfId="74"/>
    <cellStyle name="Стиль 1 2 2" xfId="75"/>
    <cellStyle name="Стиль 10" xfId="76"/>
    <cellStyle name="Стиль 10 2" xfId="77"/>
    <cellStyle name="Стиль 11" xfId="78"/>
    <cellStyle name="Стиль 11 2" xfId="79"/>
    <cellStyle name="Стиль 12" xfId="80"/>
    <cellStyle name="Стиль 12 2" xfId="81"/>
    <cellStyle name="Стиль 13" xfId="82"/>
    <cellStyle name="Стиль 14" xfId="83"/>
    <cellStyle name="Стиль 15" xfId="84"/>
    <cellStyle name="Стиль 16" xfId="85"/>
    <cellStyle name="Стиль 17" xfId="86"/>
    <cellStyle name="Стиль 18" xfId="87"/>
    <cellStyle name="Стиль 2" xfId="88"/>
    <cellStyle name="Стиль 2 2" xfId="89"/>
    <cellStyle name="Стиль 3" xfId="90"/>
    <cellStyle name="Стиль 3 2" xfId="91"/>
    <cellStyle name="Стиль 4" xfId="92"/>
    <cellStyle name="Стиль 4 2" xfId="93"/>
    <cellStyle name="Стиль 5" xfId="94"/>
    <cellStyle name="Стиль 5 2" xfId="95"/>
    <cellStyle name="Стиль 6" xfId="96"/>
    <cellStyle name="Стиль 6 2" xfId="97"/>
    <cellStyle name="Стиль 7" xfId="98"/>
    <cellStyle name="Стиль 7 2" xfId="99"/>
    <cellStyle name="Стиль 8" xfId="100"/>
    <cellStyle name="Стиль 8 2" xfId="101"/>
    <cellStyle name="Стиль 9" xfId="102"/>
    <cellStyle name="Стиль 9 2" xfId="103"/>
    <cellStyle name="Тысячи [0]" xfId="104"/>
    <cellStyle name="Тысячи_pldt" xfId="105"/>
    <cellStyle name="Финансовый" xfId="1" builtinId="3"/>
    <cellStyle name="Финансовый 2" xfId="106"/>
    <cellStyle name="Финансовый 2 2" xfId="107"/>
    <cellStyle name="Финансовый 2 3" xfId="108"/>
    <cellStyle name="Финансовый 2 3 2" xfId="109"/>
    <cellStyle name="Финансовый 2 4" xfId="110"/>
    <cellStyle name="Финансовый 2 5" xfId="157"/>
    <cellStyle name="Финансовый 3" xfId="111"/>
    <cellStyle name="Финансовый 4" xfId="112"/>
    <cellStyle name="Финансовый 5" xfId="113"/>
    <cellStyle name="Финансовый 5 2" xfId="114"/>
    <cellStyle name="Финансовый 6" xfId="115"/>
    <cellStyle name="Финансовый 6 2" xfId="116"/>
    <cellStyle name="Финансовый 7" xfId="117"/>
    <cellStyle name="Финансовый 7 2" xfId="118"/>
    <cellStyle name="㼿" xfId="119"/>
    <cellStyle name="㼿 2" xfId="120"/>
    <cellStyle name="㼿 3" xfId="121"/>
    <cellStyle name="㼿?" xfId="122"/>
    <cellStyle name="㼿? 2" xfId="123"/>
    <cellStyle name="㼿? 2 2" xfId="124"/>
    <cellStyle name="㼿㼿" xfId="125"/>
    <cellStyle name="㼿㼿 2" xfId="126"/>
    <cellStyle name="㼿㼿?" xfId="127"/>
    <cellStyle name="㼿㼿? 2" xfId="128"/>
    <cellStyle name="㼿㼿? 2 2" xfId="129"/>
    <cellStyle name="㼿㼿㼿" xfId="130"/>
    <cellStyle name="㼿㼿㼿 2" xfId="131"/>
    <cellStyle name="㼿㼿㼿?" xfId="132"/>
    <cellStyle name="㼿㼿㼿? 2" xfId="133"/>
    <cellStyle name="㼿㼿㼿? 2 2" xfId="134"/>
    <cellStyle name="㼿㼿㼿㼿" xfId="135"/>
    <cellStyle name="㼿㼿㼿㼿 2" xfId="136"/>
    <cellStyle name="㼿㼿㼿㼿?" xfId="137"/>
    <cellStyle name="㼿㼿㼿㼿? 2" xfId="138"/>
    <cellStyle name="㼿㼿㼿㼿㼿" xfId="139"/>
    <cellStyle name="㼿㼿㼿㼿㼿 10" xfId="140"/>
    <cellStyle name="㼿㼿㼿㼿㼿 10 2" xfId="141"/>
    <cellStyle name="㼿㼿㼿㼿㼿 11" xfId="142"/>
    <cellStyle name="㼿㼿㼿㼿㼿 2" xfId="143"/>
    <cellStyle name="㼿㼿㼿㼿㼿 3" xfId="144"/>
    <cellStyle name="㼿㼿㼿㼿㼿 4" xfId="145"/>
    <cellStyle name="㼿㼿㼿㼿㼿 5" xfId="146"/>
    <cellStyle name="㼿㼿㼿㼿㼿 6" xfId="147"/>
    <cellStyle name="㼿㼿㼿㼿㼿 7" xfId="148"/>
    <cellStyle name="㼿㼿㼿㼿㼿 7 2" xfId="149"/>
    <cellStyle name="㼿㼿㼿㼿㼿 8" xfId="150"/>
    <cellStyle name="㼿㼿㼿㼿㼿 9" xfId="151"/>
    <cellStyle name="㼿㼿㼿㼿㼿?" xfId="152"/>
    <cellStyle name="㼿㼿㼿㼿㼿㼿?" xfId="153"/>
    <cellStyle name="㼿㼿㼿㼿㼿㼿㼿㼿" xfId="154"/>
    <cellStyle name="㼿㼿㼿㼿㼿㼿㼿㼿㼿" xfId="155"/>
    <cellStyle name="㼿㼿㼿㼿㼿㼿㼿㼿㼿㼿" xfId="1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91;&#1088;&#1075;&#1091;&#1090;&#1101;&#1085;&#1077;&#1088;&#1075;&#1086;&#1089;&#1073;&#1099;&#1090;%2010-2013-fakt%20&#1082;%20&#1086;&#1090;&#1087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ЦК"/>
      <sheetName val="3 ЦК"/>
      <sheetName val="3 ЦК (СЭС)"/>
      <sheetName val="5 ЦК"/>
      <sheetName val="ПОТЕРИ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62"/>
  <sheetViews>
    <sheetView view="pageBreakPreview" zoomScale="75" zoomScaleNormal="85" zoomScaleSheetLayoutView="75" workbookViewId="0">
      <selection activeCell="A44" sqref="A44:B44"/>
    </sheetView>
  </sheetViews>
  <sheetFormatPr defaultRowHeight="12.75" x14ac:dyDescent="0.2"/>
  <cols>
    <col min="1" max="1" width="8.7109375" style="5" customWidth="1"/>
    <col min="2" max="2" width="40.7109375" style="6" customWidth="1"/>
    <col min="3" max="3" width="15.7109375" style="7" customWidth="1"/>
    <col min="4" max="5" width="15.7109375" style="1" customWidth="1"/>
    <col min="6" max="6" width="14.7109375" style="1" customWidth="1"/>
    <col min="7" max="7" width="15.5703125" style="1" customWidth="1"/>
    <col min="8" max="8" width="18.7109375" style="1" customWidth="1"/>
    <col min="9" max="9" width="12.7109375" style="1" customWidth="1"/>
    <col min="10" max="16384" width="9.140625" style="1"/>
  </cols>
  <sheetData>
    <row r="1" spans="1:8" ht="18" x14ac:dyDescent="0.25">
      <c r="A1" s="131" t="s">
        <v>25</v>
      </c>
      <c r="B1" s="131"/>
      <c r="C1" s="131"/>
      <c r="D1" s="131"/>
      <c r="E1" s="131"/>
      <c r="F1" s="72"/>
    </row>
    <row r="2" spans="1:8" ht="18" x14ac:dyDescent="0.25">
      <c r="A2" s="131" t="s">
        <v>44</v>
      </c>
      <c r="B2" s="131"/>
      <c r="C2" s="131"/>
      <c r="D2" s="131"/>
      <c r="E2" s="131"/>
      <c r="F2" s="72"/>
    </row>
    <row r="3" spans="1:8" ht="18" x14ac:dyDescent="0.25">
      <c r="A3" s="131" t="s">
        <v>0</v>
      </c>
      <c r="B3" s="131"/>
      <c r="C3" s="131"/>
      <c r="D3" s="131"/>
      <c r="E3" s="131"/>
      <c r="F3" s="72"/>
    </row>
    <row r="4" spans="1:8" ht="9" customHeight="1" x14ac:dyDescent="0.2">
      <c r="A4" s="132" t="s">
        <v>52</v>
      </c>
      <c r="B4" s="132"/>
      <c r="C4" s="132"/>
      <c r="D4" s="132"/>
      <c r="E4" s="132"/>
      <c r="F4" s="72"/>
    </row>
    <row r="5" spans="1:8" ht="41.25" customHeight="1" x14ac:dyDescent="0.2">
      <c r="A5" s="132"/>
      <c r="B5" s="132"/>
      <c r="C5" s="132"/>
      <c r="D5" s="132"/>
      <c r="E5" s="132"/>
      <c r="F5" s="72"/>
    </row>
    <row r="6" spans="1:8" ht="16.5" customHeight="1" x14ac:dyDescent="0.2">
      <c r="A6" s="133" t="s">
        <v>45</v>
      </c>
      <c r="B6" s="133"/>
      <c r="C6" s="133"/>
      <c r="D6" s="133"/>
      <c r="E6" s="133"/>
      <c r="F6" s="133"/>
    </row>
    <row r="7" spans="1:8" ht="12" customHeight="1" x14ac:dyDescent="0.2">
      <c r="A7" s="27"/>
      <c r="B7" s="28"/>
      <c r="C7" s="29"/>
      <c r="D7" s="30"/>
      <c r="E7" s="30"/>
      <c r="F7" s="2"/>
      <c r="G7" s="2"/>
      <c r="H7" s="2"/>
    </row>
    <row r="8" spans="1:8" ht="36.75" customHeight="1" thickBot="1" x14ac:dyDescent="0.25">
      <c r="A8" s="130" t="s">
        <v>49</v>
      </c>
      <c r="B8" s="130"/>
      <c r="C8" s="130"/>
      <c r="D8" s="130"/>
      <c r="E8" s="130"/>
      <c r="F8" s="111"/>
      <c r="G8" s="2"/>
      <c r="H8" s="2"/>
    </row>
    <row r="9" spans="1:8" ht="36.75" customHeight="1" x14ac:dyDescent="0.2">
      <c r="A9" s="135" t="s">
        <v>1</v>
      </c>
      <c r="B9" s="137" t="s">
        <v>38</v>
      </c>
      <c r="C9" s="128" t="s">
        <v>2</v>
      </c>
      <c r="D9" s="126" t="s">
        <v>3</v>
      </c>
      <c r="E9" s="127"/>
      <c r="F9" s="2"/>
      <c r="G9" s="2"/>
    </row>
    <row r="10" spans="1:8" ht="34.5" customHeight="1" thickBot="1" x14ac:dyDescent="0.25">
      <c r="A10" s="136"/>
      <c r="B10" s="138"/>
      <c r="C10" s="129"/>
      <c r="D10" s="31" t="s">
        <v>5</v>
      </c>
      <c r="E10" s="9" t="s">
        <v>24</v>
      </c>
    </row>
    <row r="11" spans="1:8" ht="15.75" customHeight="1" x14ac:dyDescent="0.2">
      <c r="A11" s="120" t="s">
        <v>6</v>
      </c>
      <c r="B11" s="11" t="s">
        <v>22</v>
      </c>
      <c r="C11" s="11"/>
      <c r="D11" s="32"/>
      <c r="E11" s="33"/>
      <c r="F11" s="2"/>
      <c r="G11" s="2"/>
      <c r="H11" s="2"/>
    </row>
    <row r="12" spans="1:8" ht="18" customHeight="1" x14ac:dyDescent="0.2">
      <c r="A12" s="121" t="s">
        <v>8</v>
      </c>
      <c r="B12" s="56" t="s">
        <v>14</v>
      </c>
      <c r="C12" s="57" t="s">
        <v>15</v>
      </c>
      <c r="D12" s="69">
        <v>3323.2040000000002</v>
      </c>
      <c r="E12" s="70">
        <v>3370.7539999999999</v>
      </c>
      <c r="F12" s="2"/>
      <c r="G12" s="2"/>
      <c r="H12" s="2"/>
    </row>
    <row r="13" spans="1:8" ht="39.75" customHeight="1" x14ac:dyDescent="0.2">
      <c r="A13" s="122" t="s">
        <v>11</v>
      </c>
      <c r="B13" s="54" t="s">
        <v>23</v>
      </c>
      <c r="C13" s="50" t="s">
        <v>15</v>
      </c>
      <c r="D13" s="58">
        <v>1380.894</v>
      </c>
      <c r="E13" s="59">
        <v>1380.8939999999998</v>
      </c>
      <c r="F13" s="2"/>
      <c r="G13" s="2"/>
      <c r="H13" s="2"/>
    </row>
    <row r="14" spans="1:8" ht="44.25" customHeight="1" thickBot="1" x14ac:dyDescent="0.25">
      <c r="A14" s="123" t="s">
        <v>26</v>
      </c>
      <c r="B14" s="34" t="s">
        <v>19</v>
      </c>
      <c r="C14" s="35" t="s">
        <v>15</v>
      </c>
      <c r="D14" s="36">
        <v>1942.3100000000002</v>
      </c>
      <c r="E14" s="37">
        <v>1989.8600000000001</v>
      </c>
      <c r="F14" s="2"/>
      <c r="G14" s="2"/>
      <c r="H14" s="2"/>
    </row>
    <row r="15" spans="1:8" x14ac:dyDescent="0.2">
      <c r="B15" s="38"/>
      <c r="C15" s="3"/>
      <c r="E15" s="2"/>
      <c r="F15" s="2"/>
      <c r="G15" s="2"/>
      <c r="H15" s="2"/>
    </row>
    <row r="16" spans="1:8" ht="9.75" customHeight="1" x14ac:dyDescent="0.2">
      <c r="A16" s="27"/>
      <c r="B16" s="28"/>
      <c r="C16" s="29"/>
      <c r="D16" s="71"/>
      <c r="E16" s="30"/>
      <c r="F16" s="2"/>
      <c r="G16" s="2"/>
      <c r="H16" s="2"/>
    </row>
    <row r="17" spans="1:9" ht="21" customHeight="1" x14ac:dyDescent="0.2">
      <c r="A17" s="27"/>
      <c r="B17" s="28"/>
      <c r="C17" s="29"/>
      <c r="D17" s="30"/>
      <c r="E17" s="30"/>
      <c r="F17" s="4"/>
      <c r="G17" s="4"/>
      <c r="H17" s="2"/>
    </row>
    <row r="18" spans="1:9" ht="20.25" customHeight="1" x14ac:dyDescent="0.2">
      <c r="A18" s="139" t="s">
        <v>46</v>
      </c>
      <c r="B18" s="139"/>
      <c r="C18" s="139"/>
      <c r="D18" s="139"/>
      <c r="E18" s="139"/>
      <c r="F18" s="111"/>
    </row>
    <row r="19" spans="1:9" ht="8.25" customHeight="1" thickBot="1" x14ac:dyDescent="0.25">
      <c r="B19" s="38"/>
      <c r="C19" s="3"/>
    </row>
    <row r="20" spans="1:9" ht="19.5" customHeight="1" x14ac:dyDescent="0.2">
      <c r="A20" s="135" t="s">
        <v>1</v>
      </c>
      <c r="B20" s="137" t="s">
        <v>38</v>
      </c>
      <c r="C20" s="128" t="s">
        <v>2</v>
      </c>
      <c r="D20" s="126" t="s">
        <v>3</v>
      </c>
      <c r="E20" s="127"/>
    </row>
    <row r="21" spans="1:9" ht="46.5" customHeight="1" thickBot="1" x14ac:dyDescent="0.25">
      <c r="A21" s="136"/>
      <c r="B21" s="138"/>
      <c r="C21" s="129"/>
      <c r="D21" s="31" t="s">
        <v>5</v>
      </c>
      <c r="E21" s="9" t="s">
        <v>24</v>
      </c>
    </row>
    <row r="22" spans="1:9" x14ac:dyDescent="0.2">
      <c r="A22" s="120" t="s">
        <v>6</v>
      </c>
      <c r="B22" s="11" t="s">
        <v>22</v>
      </c>
      <c r="C22" s="11"/>
      <c r="D22" s="39"/>
      <c r="E22" s="40"/>
    </row>
    <row r="23" spans="1:9" x14ac:dyDescent="0.2">
      <c r="A23" s="121" t="s">
        <v>8</v>
      </c>
      <c r="B23" s="56" t="s">
        <v>14</v>
      </c>
      <c r="C23" s="57" t="s">
        <v>15</v>
      </c>
      <c r="D23" s="68">
        <v>3322.9409999999998</v>
      </c>
      <c r="E23" s="85">
        <v>3370.49</v>
      </c>
      <c r="F23" s="45"/>
    </row>
    <row r="24" spans="1:9" ht="36" customHeight="1" x14ac:dyDescent="0.2">
      <c r="A24" s="122" t="s">
        <v>11</v>
      </c>
      <c r="B24" s="54" t="s">
        <v>23</v>
      </c>
      <c r="C24" s="55" t="s">
        <v>15</v>
      </c>
      <c r="D24" s="41">
        <v>1398.6699999999996</v>
      </c>
      <c r="E24" s="42">
        <v>1398.6699999999996</v>
      </c>
      <c r="F24" s="45"/>
      <c r="G24" s="45"/>
      <c r="H24" s="45"/>
      <c r="I24" s="45"/>
    </row>
    <row r="25" spans="1:9" ht="42" customHeight="1" thickBot="1" x14ac:dyDescent="0.25">
      <c r="A25" s="123" t="s">
        <v>26</v>
      </c>
      <c r="B25" s="34" t="s">
        <v>19</v>
      </c>
      <c r="C25" s="53" t="s">
        <v>15</v>
      </c>
      <c r="D25" s="43">
        <v>1924.2710000000002</v>
      </c>
      <c r="E25" s="44">
        <v>1971.8200000000002</v>
      </c>
      <c r="G25" s="45"/>
      <c r="H25" s="45"/>
    </row>
    <row r="26" spans="1:9" x14ac:dyDescent="0.2">
      <c r="B26" s="38"/>
      <c r="C26" s="3"/>
    </row>
    <row r="27" spans="1:9" x14ac:dyDescent="0.2">
      <c r="B27" s="38"/>
      <c r="C27" s="3"/>
      <c r="D27" s="71"/>
    </row>
    <row r="28" spans="1:9" x14ac:dyDescent="0.2">
      <c r="B28" s="38"/>
      <c r="C28" s="3"/>
      <c r="D28" s="71"/>
    </row>
    <row r="29" spans="1:9" ht="18" x14ac:dyDescent="0.25">
      <c r="A29" s="134"/>
      <c r="B29" s="134"/>
      <c r="C29" s="112"/>
      <c r="D29" s="112"/>
      <c r="E29" s="112"/>
    </row>
    <row r="30" spans="1:9" ht="18" x14ac:dyDescent="0.25">
      <c r="A30" s="134"/>
      <c r="B30" s="134"/>
      <c r="C30" s="112"/>
      <c r="D30" s="140"/>
      <c r="E30" s="140"/>
    </row>
    <row r="31" spans="1:9" x14ac:dyDescent="0.2">
      <c r="B31" s="38"/>
      <c r="C31" s="3"/>
      <c r="D31" s="71"/>
    </row>
    <row r="32" spans="1:9" x14ac:dyDescent="0.2">
      <c r="B32" s="38"/>
      <c r="C32" s="3"/>
      <c r="D32" s="71"/>
    </row>
    <row r="33" spans="1:4" x14ac:dyDescent="0.2">
      <c r="B33" s="38"/>
      <c r="C33" s="3"/>
      <c r="D33" s="71"/>
    </row>
    <row r="34" spans="1:4" ht="17.25" customHeight="1" x14ac:dyDescent="0.2">
      <c r="B34" s="38"/>
      <c r="C34" s="3"/>
      <c r="D34" s="71"/>
    </row>
    <row r="35" spans="1:4" ht="17.25" customHeight="1" x14ac:dyDescent="0.2">
      <c r="B35" s="38"/>
      <c r="C35" s="3"/>
      <c r="D35" s="71"/>
    </row>
    <row r="36" spans="1:4" ht="17.25" customHeight="1" x14ac:dyDescent="0.2">
      <c r="B36" s="38"/>
      <c r="C36" s="3"/>
      <c r="D36" s="71"/>
    </row>
    <row r="37" spans="1:4" ht="17.25" customHeight="1" x14ac:dyDescent="0.2">
      <c r="B37" s="38"/>
      <c r="C37" s="3"/>
      <c r="D37" s="71"/>
    </row>
    <row r="38" spans="1:4" ht="17.25" customHeight="1" x14ac:dyDescent="0.2">
      <c r="B38" s="38"/>
      <c r="C38" s="3"/>
      <c r="D38" s="71"/>
    </row>
    <row r="39" spans="1:4" ht="17.25" customHeight="1" x14ac:dyDescent="0.2">
      <c r="B39" s="38"/>
      <c r="C39" s="3"/>
      <c r="D39" s="71"/>
    </row>
    <row r="40" spans="1:4" ht="17.25" customHeight="1" x14ac:dyDescent="0.2">
      <c r="B40" s="38"/>
      <c r="C40" s="3"/>
      <c r="D40" s="71"/>
    </row>
    <row r="41" spans="1:4" ht="17.25" customHeight="1" x14ac:dyDescent="0.2">
      <c r="B41" s="38"/>
      <c r="C41" s="3"/>
      <c r="D41" s="71"/>
    </row>
    <row r="42" spans="1:4" ht="17.25" customHeight="1" x14ac:dyDescent="0.2">
      <c r="B42" s="38"/>
      <c r="C42" s="3"/>
      <c r="D42" s="71"/>
    </row>
    <row r="43" spans="1:4" ht="17.25" customHeight="1" x14ac:dyDescent="0.2">
      <c r="B43" s="38"/>
      <c r="C43" s="3"/>
      <c r="D43" s="71"/>
    </row>
    <row r="44" spans="1:4" ht="18" x14ac:dyDescent="0.25">
      <c r="A44" s="134"/>
      <c r="B44" s="134"/>
      <c r="C44" s="3"/>
      <c r="D44" s="71"/>
    </row>
    <row r="45" spans="1:4" ht="18" x14ac:dyDescent="0.25">
      <c r="A45" s="134"/>
      <c r="B45" s="134"/>
      <c r="C45" s="3"/>
      <c r="D45" s="71"/>
    </row>
    <row r="46" spans="1:4" x14ac:dyDescent="0.2">
      <c r="B46" s="38"/>
      <c r="C46" s="3"/>
      <c r="D46" s="71"/>
    </row>
    <row r="47" spans="1:4" x14ac:dyDescent="0.2">
      <c r="B47" s="38"/>
      <c r="C47" s="3"/>
      <c r="D47" s="71"/>
    </row>
    <row r="48" spans="1:4" x14ac:dyDescent="0.2">
      <c r="B48" s="38"/>
      <c r="C48" s="3"/>
      <c r="D48" s="71"/>
    </row>
    <row r="49" spans="2:4" x14ac:dyDescent="0.2">
      <c r="B49" s="38"/>
      <c r="C49" s="3"/>
      <c r="D49" s="71"/>
    </row>
    <row r="50" spans="2:4" x14ac:dyDescent="0.2">
      <c r="B50" s="38"/>
      <c r="C50" s="3"/>
      <c r="D50" s="71"/>
    </row>
    <row r="51" spans="2:4" x14ac:dyDescent="0.2">
      <c r="B51" s="38"/>
      <c r="C51" s="3"/>
      <c r="D51" s="71"/>
    </row>
    <row r="52" spans="2:4" x14ac:dyDescent="0.2">
      <c r="B52" s="38"/>
      <c r="C52" s="3"/>
      <c r="D52" s="71"/>
    </row>
    <row r="53" spans="2:4" x14ac:dyDescent="0.2">
      <c r="B53" s="38"/>
      <c r="C53" s="3"/>
      <c r="D53" s="71"/>
    </row>
    <row r="54" spans="2:4" x14ac:dyDescent="0.2">
      <c r="B54" s="38"/>
      <c r="C54" s="3"/>
      <c r="D54" s="71"/>
    </row>
    <row r="55" spans="2:4" x14ac:dyDescent="0.2">
      <c r="B55" s="38"/>
      <c r="C55" s="3"/>
      <c r="D55" s="71"/>
    </row>
    <row r="56" spans="2:4" x14ac:dyDescent="0.2">
      <c r="B56" s="38"/>
      <c r="C56" s="3"/>
      <c r="D56" s="71"/>
    </row>
    <row r="57" spans="2:4" x14ac:dyDescent="0.2">
      <c r="B57" s="38"/>
      <c r="C57" s="3"/>
      <c r="D57" s="71"/>
    </row>
    <row r="58" spans="2:4" x14ac:dyDescent="0.2">
      <c r="B58" s="38"/>
      <c r="C58" s="3"/>
      <c r="D58" s="71"/>
    </row>
    <row r="59" spans="2:4" x14ac:dyDescent="0.2">
      <c r="B59" s="38"/>
      <c r="C59" s="3"/>
      <c r="D59" s="71"/>
    </row>
    <row r="60" spans="2:4" x14ac:dyDescent="0.2">
      <c r="B60" s="38"/>
      <c r="C60" s="3"/>
      <c r="D60" s="71"/>
    </row>
    <row r="61" spans="2:4" x14ac:dyDescent="0.2">
      <c r="B61" s="38"/>
      <c r="C61" s="3"/>
      <c r="D61" s="71"/>
    </row>
    <row r="62" spans="2:4" x14ac:dyDescent="0.2">
      <c r="B62" s="38"/>
      <c r="C62" s="3"/>
      <c r="D62" s="71"/>
    </row>
  </sheetData>
  <mergeCells count="20">
    <mergeCell ref="A45:B45"/>
    <mergeCell ref="C9:C10"/>
    <mergeCell ref="A20:A21"/>
    <mergeCell ref="B20:B21"/>
    <mergeCell ref="A9:A10"/>
    <mergeCell ref="B9:B10"/>
    <mergeCell ref="A18:E18"/>
    <mergeCell ref="A29:B29"/>
    <mergeCell ref="A30:B30"/>
    <mergeCell ref="D30:E30"/>
    <mergeCell ref="A44:B44"/>
    <mergeCell ref="D9:E9"/>
    <mergeCell ref="D20:E20"/>
    <mergeCell ref="C20:C21"/>
    <mergeCell ref="A8:E8"/>
    <mergeCell ref="A1:E1"/>
    <mergeCell ref="A2:E2"/>
    <mergeCell ref="A3:E3"/>
    <mergeCell ref="A4:E5"/>
    <mergeCell ref="A6:F6"/>
  </mergeCells>
  <printOptions horizontalCentered="1"/>
  <pageMargins left="1.1811023622047245" right="0.39370078740157483" top="0" bottom="0" header="0.19685039370078741" footer="0.19685039370078741"/>
  <pageSetup paperSize="9" scale="90" fitToHeight="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G51"/>
  <sheetViews>
    <sheetView view="pageBreakPreview" zoomScale="75" zoomScaleNormal="85" zoomScaleSheetLayoutView="75" workbookViewId="0">
      <selection activeCell="G31" sqref="G31"/>
    </sheetView>
  </sheetViews>
  <sheetFormatPr defaultRowHeight="12.75" x14ac:dyDescent="0.2"/>
  <cols>
    <col min="1" max="1" width="8.7109375" style="5" customWidth="1"/>
    <col min="2" max="2" width="44.42578125" style="6" customWidth="1"/>
    <col min="3" max="3" width="15.7109375" style="7" customWidth="1"/>
    <col min="4" max="4" width="15.7109375" style="1" customWidth="1"/>
    <col min="5" max="5" width="15.5703125" style="1" customWidth="1"/>
    <col min="6" max="6" width="18.7109375" style="1" customWidth="1"/>
    <col min="7" max="7" width="12.7109375" style="1" customWidth="1"/>
    <col min="8" max="16384" width="9.140625" style="1"/>
  </cols>
  <sheetData>
    <row r="1" spans="1:7" ht="6.75" customHeight="1" x14ac:dyDescent="0.25">
      <c r="A1" s="73"/>
      <c r="B1" s="74"/>
      <c r="C1" s="75"/>
      <c r="D1" s="76"/>
    </row>
    <row r="2" spans="1:7" ht="18" x14ac:dyDescent="0.25">
      <c r="A2" s="131" t="s">
        <v>25</v>
      </c>
      <c r="B2" s="131"/>
      <c r="C2" s="131"/>
      <c r="D2" s="131"/>
    </row>
    <row r="3" spans="1:7" ht="18" x14ac:dyDescent="0.25">
      <c r="A3" s="131" t="s">
        <v>44</v>
      </c>
      <c r="B3" s="131"/>
      <c r="C3" s="131"/>
      <c r="D3" s="131"/>
    </row>
    <row r="4" spans="1:7" ht="18" x14ac:dyDescent="0.25">
      <c r="A4" s="131" t="s">
        <v>0</v>
      </c>
      <c r="B4" s="131"/>
      <c r="C4" s="131"/>
      <c r="D4" s="131"/>
    </row>
    <row r="5" spans="1:7" ht="9" customHeight="1" x14ac:dyDescent="0.2">
      <c r="A5" s="132" t="s">
        <v>52</v>
      </c>
      <c r="B5" s="132"/>
      <c r="C5" s="132"/>
      <c r="D5" s="132"/>
    </row>
    <row r="6" spans="1:7" ht="31.5" customHeight="1" x14ac:dyDescent="0.2">
      <c r="A6" s="132"/>
      <c r="B6" s="132"/>
      <c r="C6" s="132"/>
      <c r="D6" s="132"/>
    </row>
    <row r="7" spans="1:7" ht="18.75" customHeight="1" x14ac:dyDescent="0.2">
      <c r="A7" s="133" t="s">
        <v>50</v>
      </c>
      <c r="B7" s="133"/>
      <c r="C7" s="133"/>
      <c r="D7" s="133"/>
    </row>
    <row r="8" spans="1:7" ht="12" customHeight="1" x14ac:dyDescent="0.2">
      <c r="A8" s="27"/>
      <c r="B8" s="28"/>
      <c r="C8" s="29"/>
      <c r="D8" s="30"/>
      <c r="E8" s="2"/>
      <c r="F8" s="2"/>
    </row>
    <row r="9" spans="1:7" ht="49.5" customHeight="1" thickBot="1" x14ac:dyDescent="0.25">
      <c r="A9" s="139" t="s">
        <v>49</v>
      </c>
      <c r="B9" s="139"/>
      <c r="C9" s="139"/>
      <c r="D9" s="139"/>
      <c r="E9" s="2"/>
      <c r="F9" s="2"/>
    </row>
    <row r="10" spans="1:7" ht="43.5" customHeight="1" x14ac:dyDescent="0.2">
      <c r="A10" s="135" t="s">
        <v>1</v>
      </c>
      <c r="B10" s="137" t="s">
        <v>38</v>
      </c>
      <c r="C10" s="128" t="s">
        <v>2</v>
      </c>
      <c r="D10" s="115" t="s">
        <v>3</v>
      </c>
      <c r="E10" s="2"/>
      <c r="F10" s="2"/>
    </row>
    <row r="11" spans="1:7" ht="14.25" customHeight="1" thickBot="1" x14ac:dyDescent="0.25">
      <c r="A11" s="136"/>
      <c r="B11" s="138"/>
      <c r="C11" s="129"/>
      <c r="D11" s="9" t="s">
        <v>4</v>
      </c>
    </row>
    <row r="12" spans="1:7" ht="15.75" customHeight="1" x14ac:dyDescent="0.2">
      <c r="A12" s="10" t="s">
        <v>6</v>
      </c>
      <c r="B12" s="11" t="s">
        <v>22</v>
      </c>
      <c r="C12" s="11"/>
      <c r="D12" s="33"/>
      <c r="E12" s="2"/>
      <c r="F12" s="2"/>
      <c r="G12" s="2"/>
    </row>
    <row r="13" spans="1:7" ht="18" customHeight="1" x14ac:dyDescent="0.2">
      <c r="A13" s="121" t="s">
        <v>8</v>
      </c>
      <c r="B13" s="56" t="s">
        <v>14</v>
      </c>
      <c r="C13" s="57" t="s">
        <v>15</v>
      </c>
      <c r="D13" s="70">
        <v>2571.9540000000002</v>
      </c>
      <c r="E13" s="2"/>
      <c r="F13" s="2"/>
      <c r="G13" s="2"/>
    </row>
    <row r="14" spans="1:7" ht="30.75" customHeight="1" x14ac:dyDescent="0.2">
      <c r="A14" s="122" t="s">
        <v>11</v>
      </c>
      <c r="B14" s="124" t="s">
        <v>23</v>
      </c>
      <c r="C14" s="50" t="s">
        <v>15</v>
      </c>
      <c r="D14" s="59">
        <v>1380.894</v>
      </c>
      <c r="E14" s="2"/>
      <c r="F14" s="2"/>
      <c r="G14" s="2"/>
    </row>
    <row r="15" spans="1:7" ht="39.75" customHeight="1" thickBot="1" x14ac:dyDescent="0.25">
      <c r="A15" s="123" t="s">
        <v>26</v>
      </c>
      <c r="B15" s="125" t="s">
        <v>19</v>
      </c>
      <c r="C15" s="35" t="s">
        <v>15</v>
      </c>
      <c r="D15" s="116">
        <v>1191.0600000000002</v>
      </c>
      <c r="E15" s="2"/>
      <c r="F15" s="2"/>
      <c r="G15" s="2"/>
    </row>
    <row r="16" spans="1:7" x14ac:dyDescent="0.2">
      <c r="B16" s="38"/>
      <c r="C16" s="3"/>
      <c r="E16" s="2"/>
      <c r="F16" s="2"/>
      <c r="G16" s="2"/>
    </row>
    <row r="17" spans="1:6" ht="9.75" customHeight="1" x14ac:dyDescent="0.2">
      <c r="A17" s="27"/>
      <c r="B17" s="28"/>
      <c r="C17" s="29"/>
      <c r="D17" s="71"/>
      <c r="E17" s="2"/>
      <c r="F17" s="2"/>
    </row>
    <row r="18" spans="1:6" ht="24.75" customHeight="1" x14ac:dyDescent="0.2">
      <c r="A18" s="27"/>
      <c r="B18" s="28"/>
      <c r="C18" s="29"/>
      <c r="D18" s="30"/>
      <c r="F18" s="2"/>
    </row>
    <row r="19" spans="1:6" ht="18" x14ac:dyDescent="0.25">
      <c r="A19" s="134"/>
      <c r="B19" s="134"/>
      <c r="C19" s="112"/>
      <c r="D19" s="112"/>
      <c r="E19" s="112"/>
    </row>
    <row r="20" spans="1:6" ht="18" customHeight="1" x14ac:dyDescent="0.25">
      <c r="A20" s="134"/>
      <c r="B20" s="134"/>
      <c r="C20" s="1"/>
      <c r="D20" s="113"/>
    </row>
    <row r="21" spans="1:6" x14ac:dyDescent="0.2">
      <c r="B21" s="38"/>
      <c r="C21" s="3"/>
      <c r="D21" s="71"/>
    </row>
    <row r="22" spans="1:6" x14ac:dyDescent="0.2">
      <c r="B22" s="38"/>
      <c r="C22" s="3"/>
      <c r="D22" s="71"/>
    </row>
    <row r="23" spans="1:6" x14ac:dyDescent="0.2">
      <c r="B23" s="38"/>
      <c r="C23" s="3"/>
      <c r="D23" s="71"/>
    </row>
    <row r="24" spans="1:6" x14ac:dyDescent="0.2">
      <c r="B24" s="38"/>
      <c r="C24" s="3"/>
      <c r="D24" s="71"/>
    </row>
    <row r="25" spans="1:6" x14ac:dyDescent="0.2">
      <c r="B25" s="38"/>
      <c r="C25" s="3"/>
      <c r="D25" s="71"/>
    </row>
    <row r="26" spans="1:6" x14ac:dyDescent="0.2">
      <c r="B26" s="38"/>
      <c r="C26" s="3"/>
      <c r="D26" s="71"/>
    </row>
    <row r="27" spans="1:6" x14ac:dyDescent="0.2">
      <c r="B27" s="38"/>
      <c r="C27" s="3"/>
      <c r="D27" s="71"/>
    </row>
    <row r="28" spans="1:6" x14ac:dyDescent="0.2">
      <c r="B28" s="38"/>
      <c r="C28" s="3"/>
      <c r="D28" s="71"/>
    </row>
    <row r="29" spans="1:6" ht="16.5" customHeight="1" x14ac:dyDescent="0.2">
      <c r="B29" s="38"/>
      <c r="C29" s="3"/>
      <c r="D29" s="71"/>
    </row>
    <row r="30" spans="1:6" x14ac:dyDescent="0.2">
      <c r="A30" s="1"/>
      <c r="B30" s="1"/>
      <c r="C30" s="3"/>
      <c r="D30" s="71"/>
    </row>
    <row r="31" spans="1:6" x14ac:dyDescent="0.2">
      <c r="A31" s="1"/>
      <c r="B31" s="1"/>
      <c r="C31" s="3"/>
      <c r="D31" s="71"/>
    </row>
    <row r="50" spans="1:2" ht="18" x14ac:dyDescent="0.25">
      <c r="A50" s="134"/>
      <c r="B50" s="134"/>
    </row>
    <row r="51" spans="1:2" ht="18" x14ac:dyDescent="0.25">
      <c r="A51" s="134"/>
      <c r="B51" s="134"/>
    </row>
  </sheetData>
  <mergeCells count="13">
    <mergeCell ref="A2:D2"/>
    <mergeCell ref="A3:D3"/>
    <mergeCell ref="A4:D4"/>
    <mergeCell ref="A5:D6"/>
    <mergeCell ref="A7:D7"/>
    <mergeCell ref="A19:B19"/>
    <mergeCell ref="A20:B20"/>
    <mergeCell ref="A50:B50"/>
    <mergeCell ref="A51:B51"/>
    <mergeCell ref="A9:D9"/>
    <mergeCell ref="A10:A11"/>
    <mergeCell ref="B10:B11"/>
    <mergeCell ref="C10:C11"/>
  </mergeCells>
  <printOptions horizontalCentered="1"/>
  <pageMargins left="1.1811023622047245" right="0.39370078740157483" top="0" bottom="0" header="0.19685039370078741" footer="0.19685039370078741"/>
  <pageSetup paperSize="9" fitToHeight="0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G50"/>
  <sheetViews>
    <sheetView tabSelected="1" view="pageBreakPreview" topLeftCell="A2" zoomScale="60" zoomScaleNormal="85" workbookViewId="0">
      <selection activeCell="AD37" sqref="AD37"/>
    </sheetView>
  </sheetViews>
  <sheetFormatPr defaultRowHeight="12.75" x14ac:dyDescent="0.2"/>
  <cols>
    <col min="1" max="1" width="8.7109375" style="5" customWidth="1"/>
    <col min="2" max="2" width="9.7109375" style="6" customWidth="1"/>
    <col min="3" max="3" width="9.7109375" style="7" customWidth="1"/>
    <col min="4" max="14" width="9.7109375" style="1" customWidth="1"/>
    <col min="15" max="15" width="11.42578125" style="1" customWidth="1"/>
    <col min="16" max="25" width="9.7109375" style="1" customWidth="1"/>
    <col min="26" max="32" width="9.140625" style="1"/>
    <col min="33" max="33" width="11.140625" style="1" bestFit="1" customWidth="1"/>
    <col min="34" max="16384" width="9.140625" style="1"/>
  </cols>
  <sheetData>
    <row r="1" spans="1:25" ht="6.75" customHeight="1" x14ac:dyDescent="0.25">
      <c r="A1" s="73"/>
      <c r="B1" s="74"/>
      <c r="C1" s="75"/>
      <c r="D1" s="76"/>
      <c r="E1" s="76"/>
      <c r="F1" s="72"/>
    </row>
    <row r="2" spans="1:25" ht="27.75" customHeight="1" x14ac:dyDescent="0.2">
      <c r="A2" s="189" t="s">
        <v>25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</row>
    <row r="3" spans="1:25" ht="19.5" customHeight="1" x14ac:dyDescent="0.2">
      <c r="A3" s="189" t="s">
        <v>44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</row>
    <row r="4" spans="1:25" ht="17.25" customHeight="1" x14ac:dyDescent="0.2">
      <c r="A4" s="189" t="s">
        <v>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</row>
    <row r="5" spans="1:25" ht="9" customHeight="1" x14ac:dyDescent="0.2">
      <c r="A5" s="139" t="s">
        <v>61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</row>
    <row r="6" spans="1:25" ht="18" customHeight="1" x14ac:dyDescent="0.2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</row>
    <row r="7" spans="1:25" ht="20.25" customHeight="1" x14ac:dyDescent="0.2">
      <c r="A7" s="133" t="s">
        <v>54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</row>
    <row r="8" spans="1:25" ht="30.75" customHeight="1" x14ac:dyDescent="0.2">
      <c r="A8" s="139" t="s">
        <v>55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</row>
    <row r="9" spans="1:25" ht="12" customHeight="1" x14ac:dyDescent="0.2">
      <c r="A9" s="27"/>
      <c r="B9" s="28"/>
      <c r="C9" s="29"/>
      <c r="D9" s="30"/>
      <c r="E9" s="30"/>
      <c r="F9" s="2"/>
      <c r="G9" s="2"/>
      <c r="H9" s="2"/>
    </row>
    <row r="10" spans="1:25" ht="15.75" x14ac:dyDescent="0.2">
      <c r="A10" s="190" t="s">
        <v>56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</row>
    <row r="11" spans="1:25" ht="41.25" customHeight="1" x14ac:dyDescent="0.2">
      <c r="A11" s="191" t="s">
        <v>57</v>
      </c>
      <c r="B11" s="192" t="s">
        <v>58</v>
      </c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</row>
    <row r="12" spans="1:25" ht="15.75" x14ac:dyDescent="0.25">
      <c r="A12" s="191"/>
      <c r="B12" s="193">
        <v>1</v>
      </c>
      <c r="C12" s="194">
        <v>2</v>
      </c>
      <c r="D12" s="193">
        <v>3</v>
      </c>
      <c r="E12" s="194">
        <v>4</v>
      </c>
      <c r="F12" s="193">
        <v>5</v>
      </c>
      <c r="G12" s="194">
        <v>6</v>
      </c>
      <c r="H12" s="193">
        <v>7</v>
      </c>
      <c r="I12" s="194">
        <v>8</v>
      </c>
      <c r="J12" s="193">
        <v>9</v>
      </c>
      <c r="K12" s="194">
        <v>10</v>
      </c>
      <c r="L12" s="193">
        <v>11</v>
      </c>
      <c r="M12" s="194">
        <v>12</v>
      </c>
      <c r="N12" s="193">
        <v>13</v>
      </c>
      <c r="O12" s="194">
        <v>14</v>
      </c>
      <c r="P12" s="193">
        <v>15</v>
      </c>
      <c r="Q12" s="194">
        <v>16</v>
      </c>
      <c r="R12" s="193">
        <v>17</v>
      </c>
      <c r="S12" s="194">
        <v>18</v>
      </c>
      <c r="T12" s="193">
        <v>19</v>
      </c>
      <c r="U12" s="194">
        <v>20</v>
      </c>
      <c r="V12" s="193">
        <v>21</v>
      </c>
      <c r="W12" s="194">
        <v>22</v>
      </c>
      <c r="X12" s="193">
        <v>23</v>
      </c>
      <c r="Y12" s="194">
        <v>24</v>
      </c>
    </row>
    <row r="13" spans="1:25" ht="15.75" x14ac:dyDescent="0.2">
      <c r="A13" s="195">
        <v>1</v>
      </c>
      <c r="B13" s="196">
        <v>711.85465999999997</v>
      </c>
      <c r="C13" s="196">
        <v>694.59605999999997</v>
      </c>
      <c r="D13" s="196">
        <v>694.39765999999997</v>
      </c>
      <c r="E13" s="196">
        <v>694.92399</v>
      </c>
      <c r="F13" s="196">
        <v>695.47055</v>
      </c>
      <c r="G13" s="196">
        <v>738.03912000000003</v>
      </c>
      <c r="H13" s="196">
        <v>766.62522999999999</v>
      </c>
      <c r="I13" s="196">
        <v>788.73648000000003</v>
      </c>
      <c r="J13" s="196">
        <v>872.85586999999998</v>
      </c>
      <c r="K13" s="196">
        <v>820.01873999999998</v>
      </c>
      <c r="L13" s="196">
        <v>792.30493999999999</v>
      </c>
      <c r="M13" s="196">
        <v>794.68412000000001</v>
      </c>
      <c r="N13" s="196">
        <v>812.59771000000001</v>
      </c>
      <c r="O13" s="196">
        <v>814.60762</v>
      </c>
      <c r="P13" s="196">
        <v>867.572</v>
      </c>
      <c r="Q13" s="196">
        <v>890.25086999999996</v>
      </c>
      <c r="R13" s="196">
        <v>938.35901999999999</v>
      </c>
      <c r="S13" s="196">
        <v>931.86479999999995</v>
      </c>
      <c r="T13" s="196">
        <v>927.96505999999999</v>
      </c>
      <c r="U13" s="196">
        <v>913.70649000000003</v>
      </c>
      <c r="V13" s="196">
        <v>799.51216999999997</v>
      </c>
      <c r="W13" s="196">
        <v>769.04858000000002</v>
      </c>
      <c r="X13" s="196">
        <v>761.99635999999998</v>
      </c>
      <c r="Y13" s="196">
        <v>762.31889999999999</v>
      </c>
    </row>
    <row r="14" spans="1:25" ht="15.75" x14ac:dyDescent="0.2">
      <c r="A14" s="195">
        <v>2</v>
      </c>
      <c r="B14" s="196">
        <v>725.10905000000002</v>
      </c>
      <c r="C14" s="196">
        <v>720.36018999999999</v>
      </c>
      <c r="D14" s="196">
        <v>693.99931000000004</v>
      </c>
      <c r="E14" s="196">
        <v>694.50990000000002</v>
      </c>
      <c r="F14" s="196">
        <v>695.14576999999997</v>
      </c>
      <c r="G14" s="196">
        <v>698.63791000000003</v>
      </c>
      <c r="H14" s="196">
        <v>767.60258999999996</v>
      </c>
      <c r="I14" s="196">
        <v>771.32226000000003</v>
      </c>
      <c r="J14" s="196">
        <v>806.43907999999999</v>
      </c>
      <c r="K14" s="196">
        <v>842.49375999999995</v>
      </c>
      <c r="L14" s="196">
        <v>797.24319000000003</v>
      </c>
      <c r="M14" s="196">
        <v>796.10581999999999</v>
      </c>
      <c r="N14" s="196">
        <v>869.88553999999999</v>
      </c>
      <c r="O14" s="196">
        <v>841.10753</v>
      </c>
      <c r="P14" s="196">
        <v>862.69383000000005</v>
      </c>
      <c r="Q14" s="196">
        <v>879.91949</v>
      </c>
      <c r="R14" s="196">
        <v>907.27644999999995</v>
      </c>
      <c r="S14" s="196">
        <v>913.54906000000005</v>
      </c>
      <c r="T14" s="196">
        <v>983.28526999999997</v>
      </c>
      <c r="U14" s="196">
        <v>998.17116999999996</v>
      </c>
      <c r="V14" s="196">
        <v>875.10278000000005</v>
      </c>
      <c r="W14" s="196">
        <v>772.01103000000001</v>
      </c>
      <c r="X14" s="196">
        <v>766.42397000000005</v>
      </c>
      <c r="Y14" s="196">
        <v>739.86162999999999</v>
      </c>
    </row>
    <row r="15" spans="1:25" ht="15.75" x14ac:dyDescent="0.2">
      <c r="A15" s="195">
        <v>3</v>
      </c>
      <c r="B15" s="196">
        <v>734.64752999999996</v>
      </c>
      <c r="C15" s="196">
        <v>710.39917000000003</v>
      </c>
      <c r="D15" s="196">
        <v>711.75274999999999</v>
      </c>
      <c r="E15" s="196">
        <v>695.22685999999999</v>
      </c>
      <c r="F15" s="196">
        <v>697.37719000000004</v>
      </c>
      <c r="G15" s="196">
        <v>700.29503</v>
      </c>
      <c r="H15" s="196">
        <v>723.54801999999995</v>
      </c>
      <c r="I15" s="196">
        <v>727.57759999999996</v>
      </c>
      <c r="J15" s="196">
        <v>768.71423000000004</v>
      </c>
      <c r="K15" s="196">
        <v>820.77945</v>
      </c>
      <c r="L15" s="196">
        <v>816.18547999999998</v>
      </c>
      <c r="M15" s="196">
        <v>816.80014000000006</v>
      </c>
      <c r="N15" s="196">
        <v>822.98014999999998</v>
      </c>
      <c r="O15" s="196">
        <v>816.85262999999998</v>
      </c>
      <c r="P15" s="196">
        <v>833.58810000000005</v>
      </c>
      <c r="Q15" s="196">
        <v>901.75734999999997</v>
      </c>
      <c r="R15" s="196">
        <v>940.91087000000005</v>
      </c>
      <c r="S15" s="196">
        <v>1006.52829</v>
      </c>
      <c r="T15" s="196">
        <v>1014.84935</v>
      </c>
      <c r="U15" s="196">
        <v>948.99163999999996</v>
      </c>
      <c r="V15" s="196">
        <v>819.84397000000001</v>
      </c>
      <c r="W15" s="196">
        <v>767.15886999999998</v>
      </c>
      <c r="X15" s="196">
        <v>761.83443</v>
      </c>
      <c r="Y15" s="196">
        <v>723.71569</v>
      </c>
    </row>
    <row r="16" spans="1:25" ht="15.75" x14ac:dyDescent="0.2">
      <c r="A16" s="195">
        <v>4</v>
      </c>
      <c r="B16" s="196">
        <v>719.10420999999997</v>
      </c>
      <c r="C16" s="196">
        <v>694.80260999999996</v>
      </c>
      <c r="D16" s="196">
        <v>694.79259000000002</v>
      </c>
      <c r="E16" s="196">
        <v>694.18151999999998</v>
      </c>
      <c r="F16" s="196">
        <v>694.20875000000001</v>
      </c>
      <c r="G16" s="196">
        <v>669.89391000000001</v>
      </c>
      <c r="H16" s="196">
        <v>695.37342999999998</v>
      </c>
      <c r="I16" s="196">
        <v>702.91011000000003</v>
      </c>
      <c r="J16" s="196">
        <v>763.39004</v>
      </c>
      <c r="K16" s="196">
        <v>768.03339000000005</v>
      </c>
      <c r="L16" s="196">
        <v>766.01112999999998</v>
      </c>
      <c r="M16" s="196">
        <v>766.23701000000005</v>
      </c>
      <c r="N16" s="196">
        <v>766.83704</v>
      </c>
      <c r="O16" s="196">
        <v>766.51691000000005</v>
      </c>
      <c r="P16" s="196">
        <v>769.78443000000004</v>
      </c>
      <c r="Q16" s="196">
        <v>864.38598000000002</v>
      </c>
      <c r="R16" s="196">
        <v>903.33957999999996</v>
      </c>
      <c r="S16" s="196">
        <v>962.95002999999997</v>
      </c>
      <c r="T16" s="196">
        <v>998.86396000000002</v>
      </c>
      <c r="U16" s="196">
        <v>879.17493999999999</v>
      </c>
      <c r="V16" s="196">
        <v>856.82182999999998</v>
      </c>
      <c r="W16" s="196">
        <v>776.29906000000005</v>
      </c>
      <c r="X16" s="196">
        <v>762.31271000000004</v>
      </c>
      <c r="Y16" s="196">
        <v>724.91738999999995</v>
      </c>
    </row>
    <row r="17" spans="1:33" ht="15.75" x14ac:dyDescent="0.2">
      <c r="A17" s="195">
        <v>5</v>
      </c>
      <c r="B17" s="196">
        <v>700.55714</v>
      </c>
      <c r="C17" s="196">
        <v>697.61382000000003</v>
      </c>
      <c r="D17" s="196">
        <v>696.62285999999995</v>
      </c>
      <c r="E17" s="196">
        <v>695.98204999999996</v>
      </c>
      <c r="F17" s="196">
        <v>698.52589999999998</v>
      </c>
      <c r="G17" s="196">
        <v>727.88894000000005</v>
      </c>
      <c r="H17" s="196">
        <v>826.69141999999999</v>
      </c>
      <c r="I17" s="196">
        <v>830.97563000000002</v>
      </c>
      <c r="J17" s="196">
        <v>872.51612</v>
      </c>
      <c r="K17" s="196">
        <v>909.55664999999999</v>
      </c>
      <c r="L17" s="196">
        <v>891.27840000000003</v>
      </c>
      <c r="M17" s="196">
        <v>896.28844000000004</v>
      </c>
      <c r="N17" s="196">
        <v>892.65652999999998</v>
      </c>
      <c r="O17" s="196">
        <v>867.67363999999998</v>
      </c>
      <c r="P17" s="196">
        <v>883.32903999999996</v>
      </c>
      <c r="Q17" s="196">
        <v>913.40967000000001</v>
      </c>
      <c r="R17" s="196">
        <v>915.67047000000002</v>
      </c>
      <c r="S17" s="196">
        <v>905.17840999999999</v>
      </c>
      <c r="T17" s="196">
        <v>883.60631999999998</v>
      </c>
      <c r="U17" s="196">
        <v>832.31813999999997</v>
      </c>
      <c r="V17" s="196">
        <v>771.02500999999995</v>
      </c>
      <c r="W17" s="196">
        <v>767.26986999999997</v>
      </c>
      <c r="X17" s="196">
        <v>765.86262999999997</v>
      </c>
      <c r="Y17" s="196">
        <v>727.97757999999999</v>
      </c>
    </row>
    <row r="18" spans="1:33" ht="15.75" x14ac:dyDescent="0.2">
      <c r="A18" s="195">
        <v>6</v>
      </c>
      <c r="B18" s="196">
        <v>693.22670000000005</v>
      </c>
      <c r="C18" s="196">
        <v>693.30229999999995</v>
      </c>
      <c r="D18" s="196">
        <v>693.12206000000003</v>
      </c>
      <c r="E18" s="196">
        <v>693.37111000000004</v>
      </c>
      <c r="F18" s="196">
        <v>694.39999</v>
      </c>
      <c r="G18" s="196">
        <v>696.59501999999998</v>
      </c>
      <c r="H18" s="196">
        <v>777.68172000000004</v>
      </c>
      <c r="I18" s="196">
        <v>798.36931000000004</v>
      </c>
      <c r="J18" s="196">
        <v>861.48397999999997</v>
      </c>
      <c r="K18" s="196">
        <v>881.93014000000005</v>
      </c>
      <c r="L18" s="196">
        <v>863.23339999999996</v>
      </c>
      <c r="M18" s="196">
        <v>896.72207000000003</v>
      </c>
      <c r="N18" s="196">
        <v>867.21411999999998</v>
      </c>
      <c r="O18" s="196">
        <v>892.17137000000002</v>
      </c>
      <c r="P18" s="196">
        <v>877.25561000000005</v>
      </c>
      <c r="Q18" s="196">
        <v>918.22877000000005</v>
      </c>
      <c r="R18" s="196">
        <v>990.84870999999998</v>
      </c>
      <c r="S18" s="196">
        <v>988.64990999999998</v>
      </c>
      <c r="T18" s="196">
        <v>967.19998999999996</v>
      </c>
      <c r="U18" s="196">
        <v>938.93620999999996</v>
      </c>
      <c r="V18" s="196">
        <v>848.18110999999999</v>
      </c>
      <c r="W18" s="196">
        <v>772.36986999999999</v>
      </c>
      <c r="X18" s="196">
        <v>766.79894000000002</v>
      </c>
      <c r="Y18" s="196">
        <v>723.54858999999999</v>
      </c>
    </row>
    <row r="19" spans="1:33" ht="15.75" x14ac:dyDescent="0.2">
      <c r="A19" s="195">
        <v>7</v>
      </c>
      <c r="B19" s="196">
        <v>738.28854000000001</v>
      </c>
      <c r="C19" s="196">
        <v>691.22582</v>
      </c>
      <c r="D19" s="196">
        <v>684.56066999999996</v>
      </c>
      <c r="E19" s="196">
        <v>684.18836999999996</v>
      </c>
      <c r="F19" s="196">
        <v>691.20001000000002</v>
      </c>
      <c r="G19" s="196">
        <v>725.00843999999995</v>
      </c>
      <c r="H19" s="196">
        <v>884.32803999999999</v>
      </c>
      <c r="I19" s="196">
        <v>937.17719999999997</v>
      </c>
      <c r="J19" s="196">
        <v>985.65903000000003</v>
      </c>
      <c r="K19" s="196">
        <v>1013.1846399999999</v>
      </c>
      <c r="L19" s="196">
        <v>993.98063999999999</v>
      </c>
      <c r="M19" s="196">
        <v>995.52575000000002</v>
      </c>
      <c r="N19" s="196">
        <v>992.92196000000001</v>
      </c>
      <c r="O19" s="196">
        <v>1039.2777599999999</v>
      </c>
      <c r="P19" s="196">
        <v>1051.4203199999999</v>
      </c>
      <c r="Q19" s="196">
        <v>1076.0614599999999</v>
      </c>
      <c r="R19" s="196">
        <v>1087.3507500000001</v>
      </c>
      <c r="S19" s="196">
        <v>1087.91992</v>
      </c>
      <c r="T19" s="196">
        <v>1075.05305</v>
      </c>
      <c r="U19" s="196">
        <v>1037.0282</v>
      </c>
      <c r="V19" s="196">
        <v>977.64390000000003</v>
      </c>
      <c r="W19" s="196">
        <v>888.53395999999998</v>
      </c>
      <c r="X19" s="196">
        <v>811.18912999999998</v>
      </c>
      <c r="Y19" s="196">
        <v>738.00201000000004</v>
      </c>
    </row>
    <row r="20" spans="1:33" ht="15.75" x14ac:dyDescent="0.2">
      <c r="A20" s="195">
        <v>8</v>
      </c>
      <c r="B20" s="196">
        <v>754.75355999999999</v>
      </c>
      <c r="C20" s="196">
        <v>719.37459999999999</v>
      </c>
      <c r="D20" s="196">
        <v>691.73003000000006</v>
      </c>
      <c r="E20" s="196">
        <v>691.28</v>
      </c>
      <c r="F20" s="196">
        <v>692.31097999999997</v>
      </c>
      <c r="G20" s="196">
        <v>747.11657000000002</v>
      </c>
      <c r="H20" s="196">
        <v>899.97801000000004</v>
      </c>
      <c r="I20" s="196">
        <v>927.49148000000002</v>
      </c>
      <c r="J20" s="196">
        <v>984.26058</v>
      </c>
      <c r="K20" s="196">
        <v>1036.0173</v>
      </c>
      <c r="L20" s="196">
        <v>1007.01424</v>
      </c>
      <c r="M20" s="196">
        <v>1036.1497099999999</v>
      </c>
      <c r="N20" s="196">
        <v>1016.76396</v>
      </c>
      <c r="O20" s="196">
        <v>1037.2368799999999</v>
      </c>
      <c r="P20" s="196">
        <v>1043.3418300000001</v>
      </c>
      <c r="Q20" s="196">
        <v>1073.47695</v>
      </c>
      <c r="R20" s="196">
        <v>1069.98819</v>
      </c>
      <c r="S20" s="196">
        <v>1051.3086000000001</v>
      </c>
      <c r="T20" s="196">
        <v>1037.2003999999999</v>
      </c>
      <c r="U20" s="196">
        <v>986.39090999999996</v>
      </c>
      <c r="V20" s="196">
        <v>968.20827999999995</v>
      </c>
      <c r="W20" s="196">
        <v>875.65916000000004</v>
      </c>
      <c r="X20" s="196">
        <v>818.00311999999997</v>
      </c>
      <c r="Y20" s="196">
        <v>751.94736999999998</v>
      </c>
    </row>
    <row r="21" spans="1:33" ht="15.75" x14ac:dyDescent="0.2">
      <c r="A21" s="195">
        <v>9</v>
      </c>
      <c r="B21" s="196">
        <v>777.37707999999998</v>
      </c>
      <c r="C21" s="196">
        <v>736.26765999999998</v>
      </c>
      <c r="D21" s="196">
        <v>747.65489000000002</v>
      </c>
      <c r="E21" s="196">
        <v>760.71164999999996</v>
      </c>
      <c r="F21" s="196">
        <v>761.10203999999999</v>
      </c>
      <c r="G21" s="196">
        <v>766.60776999999996</v>
      </c>
      <c r="H21" s="196">
        <v>769.10987999999998</v>
      </c>
      <c r="I21" s="196">
        <v>855.43551000000002</v>
      </c>
      <c r="J21" s="196">
        <v>914.09610999999995</v>
      </c>
      <c r="K21" s="196">
        <v>942.69638999999995</v>
      </c>
      <c r="L21" s="196">
        <v>942.09758999999997</v>
      </c>
      <c r="M21" s="196">
        <v>940.41327000000001</v>
      </c>
      <c r="N21" s="196">
        <v>937.27296999999999</v>
      </c>
      <c r="O21" s="196">
        <v>938.75576000000001</v>
      </c>
      <c r="P21" s="196">
        <v>940.92466000000002</v>
      </c>
      <c r="Q21" s="196">
        <v>981.24338</v>
      </c>
      <c r="R21" s="196">
        <v>1013.72957</v>
      </c>
      <c r="S21" s="196">
        <v>1024.4685099999999</v>
      </c>
      <c r="T21" s="196">
        <v>1045.2821899999999</v>
      </c>
      <c r="U21" s="196">
        <v>1060.11907</v>
      </c>
      <c r="V21" s="196">
        <v>936.59050000000002</v>
      </c>
      <c r="W21" s="196">
        <v>887.60082</v>
      </c>
      <c r="X21" s="196">
        <v>859.10242000000005</v>
      </c>
      <c r="Y21" s="196">
        <v>765.58813999999995</v>
      </c>
    </row>
    <row r="22" spans="1:33" ht="15.75" x14ac:dyDescent="0.2">
      <c r="A22" s="195">
        <v>10</v>
      </c>
      <c r="B22" s="196">
        <v>750.75711000000001</v>
      </c>
      <c r="C22" s="196">
        <v>693.62573999999995</v>
      </c>
      <c r="D22" s="196">
        <v>686.88446999999996</v>
      </c>
      <c r="E22" s="196">
        <v>686.51652000000001</v>
      </c>
      <c r="F22" s="196">
        <v>686.64899000000003</v>
      </c>
      <c r="G22" s="196">
        <v>702.55280000000005</v>
      </c>
      <c r="H22" s="196">
        <v>690.78228999999999</v>
      </c>
      <c r="I22" s="196">
        <v>756.28249000000005</v>
      </c>
      <c r="J22" s="196">
        <v>767.67515000000003</v>
      </c>
      <c r="K22" s="196">
        <v>851.21479999999997</v>
      </c>
      <c r="L22" s="196">
        <v>891.03926000000001</v>
      </c>
      <c r="M22" s="196">
        <v>895.02922999999998</v>
      </c>
      <c r="N22" s="196">
        <v>893.35161000000005</v>
      </c>
      <c r="O22" s="196">
        <v>891.62891999999999</v>
      </c>
      <c r="P22" s="196">
        <v>899.70843000000002</v>
      </c>
      <c r="Q22" s="196">
        <v>926.09550000000002</v>
      </c>
      <c r="R22" s="196">
        <v>936.90795000000003</v>
      </c>
      <c r="S22" s="196">
        <v>967.91108999999994</v>
      </c>
      <c r="T22" s="196">
        <v>960.31704000000002</v>
      </c>
      <c r="U22" s="196">
        <v>997.16959999999995</v>
      </c>
      <c r="V22" s="196">
        <v>891.89175</v>
      </c>
      <c r="W22" s="196">
        <v>860.28686000000005</v>
      </c>
      <c r="X22" s="196">
        <v>769.79989</v>
      </c>
      <c r="Y22" s="196">
        <v>745.98901999999998</v>
      </c>
    </row>
    <row r="23" spans="1:33" ht="15.75" x14ac:dyDescent="0.2">
      <c r="A23" s="195">
        <v>11</v>
      </c>
      <c r="B23" s="196">
        <v>765.98807999999997</v>
      </c>
      <c r="C23" s="196">
        <v>722.98532999999998</v>
      </c>
      <c r="D23" s="196">
        <v>712.22807</v>
      </c>
      <c r="E23" s="196">
        <v>707.75600999999995</v>
      </c>
      <c r="F23" s="196">
        <v>741.70240999999999</v>
      </c>
      <c r="G23" s="196">
        <v>768.41503</v>
      </c>
      <c r="H23" s="196">
        <v>871.57093999999995</v>
      </c>
      <c r="I23" s="196">
        <v>881.20045000000005</v>
      </c>
      <c r="J23" s="196">
        <v>906.89894000000004</v>
      </c>
      <c r="K23" s="196">
        <v>925.346</v>
      </c>
      <c r="L23" s="196">
        <v>908.48292000000004</v>
      </c>
      <c r="M23" s="196">
        <v>908.27670999999998</v>
      </c>
      <c r="N23" s="196">
        <v>913.34802999999999</v>
      </c>
      <c r="O23" s="196">
        <v>914.63424999999995</v>
      </c>
      <c r="P23" s="196">
        <v>930.38957000000005</v>
      </c>
      <c r="Q23" s="196">
        <v>962.91918999999996</v>
      </c>
      <c r="R23" s="196">
        <v>964.90768000000003</v>
      </c>
      <c r="S23" s="196">
        <v>960.42079000000001</v>
      </c>
      <c r="T23" s="196">
        <v>937.09572000000003</v>
      </c>
      <c r="U23" s="196">
        <v>899.65484000000004</v>
      </c>
      <c r="V23" s="196">
        <v>856.52704000000006</v>
      </c>
      <c r="W23" s="196">
        <v>787.78170999999998</v>
      </c>
      <c r="X23" s="196">
        <v>763.14640999999995</v>
      </c>
      <c r="Y23" s="196">
        <v>705.84027000000003</v>
      </c>
    </row>
    <row r="24" spans="1:33" ht="15.75" x14ac:dyDescent="0.2">
      <c r="A24" s="195">
        <v>12</v>
      </c>
      <c r="B24" s="196">
        <v>729.48022000000003</v>
      </c>
      <c r="C24" s="196">
        <v>713.84181999999998</v>
      </c>
      <c r="D24" s="196">
        <v>699.43457000000001</v>
      </c>
      <c r="E24" s="196">
        <v>702.06493</v>
      </c>
      <c r="F24" s="196">
        <v>737.56498999999997</v>
      </c>
      <c r="G24" s="196">
        <v>793.96835999999996</v>
      </c>
      <c r="H24" s="196">
        <v>878.73274000000004</v>
      </c>
      <c r="I24" s="196">
        <v>888.09241999999995</v>
      </c>
      <c r="J24" s="196">
        <v>925.36536000000001</v>
      </c>
      <c r="K24" s="196">
        <v>969.48897999999997</v>
      </c>
      <c r="L24" s="196">
        <v>950.57980999999995</v>
      </c>
      <c r="M24" s="196">
        <v>958.94613000000004</v>
      </c>
      <c r="N24" s="196">
        <v>961.96893</v>
      </c>
      <c r="O24" s="196">
        <v>957.77778999999998</v>
      </c>
      <c r="P24" s="196">
        <v>969.87518999999998</v>
      </c>
      <c r="Q24" s="196">
        <v>1003.3139200000001</v>
      </c>
      <c r="R24" s="196">
        <v>1042.4561900000001</v>
      </c>
      <c r="S24" s="196">
        <v>1025.5513100000001</v>
      </c>
      <c r="T24" s="196">
        <v>1024.86994</v>
      </c>
      <c r="U24" s="196">
        <v>981.39530000000002</v>
      </c>
      <c r="V24" s="196">
        <v>913.12990000000002</v>
      </c>
      <c r="W24" s="196">
        <v>818.93921</v>
      </c>
      <c r="X24" s="196">
        <v>780.49032</v>
      </c>
      <c r="Y24" s="196">
        <v>708.59795999999994</v>
      </c>
    </row>
    <row r="25" spans="1:33" ht="15.75" x14ac:dyDescent="0.2">
      <c r="A25" s="195">
        <v>13</v>
      </c>
      <c r="B25" s="196">
        <v>696.83163000000002</v>
      </c>
      <c r="C25" s="196">
        <v>695.73317999999995</v>
      </c>
      <c r="D25" s="196">
        <v>695.31381999999996</v>
      </c>
      <c r="E25" s="196">
        <v>696.33609000000001</v>
      </c>
      <c r="F25" s="196">
        <v>697.77728999999999</v>
      </c>
      <c r="G25" s="196">
        <v>725.94462999999996</v>
      </c>
      <c r="H25" s="196">
        <v>872.50666999999999</v>
      </c>
      <c r="I25" s="196">
        <v>921.76125000000002</v>
      </c>
      <c r="J25" s="196">
        <v>982.20591999999999</v>
      </c>
      <c r="K25" s="196">
        <v>1005.2189499999999</v>
      </c>
      <c r="L25" s="196">
        <v>977.23888999999997</v>
      </c>
      <c r="M25" s="196">
        <v>990.36005999999998</v>
      </c>
      <c r="N25" s="196">
        <v>997.66213000000005</v>
      </c>
      <c r="O25" s="196">
        <v>1006.95573</v>
      </c>
      <c r="P25" s="196">
        <v>996.43181000000004</v>
      </c>
      <c r="Q25" s="196">
        <v>1036.7233900000001</v>
      </c>
      <c r="R25" s="196">
        <v>1017.97066</v>
      </c>
      <c r="S25" s="196">
        <v>1014.45532</v>
      </c>
      <c r="T25" s="196">
        <v>1008.47405</v>
      </c>
      <c r="U25" s="196">
        <v>965.17231000000004</v>
      </c>
      <c r="V25" s="196">
        <v>901.64554999999996</v>
      </c>
      <c r="W25" s="196">
        <v>799.68980999999997</v>
      </c>
      <c r="X25" s="196">
        <v>739.15053</v>
      </c>
      <c r="Y25" s="196">
        <v>704.44104000000004</v>
      </c>
    </row>
    <row r="26" spans="1:33" ht="15.75" x14ac:dyDescent="0.2">
      <c r="A26" s="195">
        <v>14</v>
      </c>
      <c r="B26" s="196">
        <v>696.49978999999996</v>
      </c>
      <c r="C26" s="196">
        <v>695.31438000000003</v>
      </c>
      <c r="D26" s="196">
        <v>695.67075999999997</v>
      </c>
      <c r="E26" s="196">
        <v>695.85775999999998</v>
      </c>
      <c r="F26" s="196">
        <v>696.73000999999999</v>
      </c>
      <c r="G26" s="196">
        <v>713.29476</v>
      </c>
      <c r="H26" s="196">
        <v>866.80141000000003</v>
      </c>
      <c r="I26" s="196">
        <v>911.99005999999997</v>
      </c>
      <c r="J26" s="196">
        <v>950.82376999999997</v>
      </c>
      <c r="K26" s="196">
        <v>958.7704</v>
      </c>
      <c r="L26" s="196">
        <v>939.22128999999995</v>
      </c>
      <c r="M26" s="196">
        <v>944.13822000000005</v>
      </c>
      <c r="N26" s="196">
        <v>948.80141000000003</v>
      </c>
      <c r="O26" s="196">
        <v>972.10143000000005</v>
      </c>
      <c r="P26" s="196">
        <v>981.43172000000004</v>
      </c>
      <c r="Q26" s="196">
        <v>1011.88987</v>
      </c>
      <c r="R26" s="196">
        <v>1046.84094</v>
      </c>
      <c r="S26" s="196">
        <v>1047.9611600000001</v>
      </c>
      <c r="T26" s="196">
        <v>1033.6011599999999</v>
      </c>
      <c r="U26" s="196">
        <v>969.75230999999997</v>
      </c>
      <c r="V26" s="196">
        <v>903.87211000000002</v>
      </c>
      <c r="W26" s="196">
        <v>815.74378999999999</v>
      </c>
      <c r="X26" s="196">
        <v>741.84776999999997</v>
      </c>
      <c r="Y26" s="196">
        <v>700.72923000000003</v>
      </c>
    </row>
    <row r="27" spans="1:33" ht="15.75" x14ac:dyDescent="0.2">
      <c r="A27" s="195">
        <v>15</v>
      </c>
      <c r="B27" s="196">
        <v>694.74856999999997</v>
      </c>
      <c r="C27" s="196">
        <v>693.53787999999997</v>
      </c>
      <c r="D27" s="196">
        <v>631.97766999999999</v>
      </c>
      <c r="E27" s="196">
        <v>692.29301999999996</v>
      </c>
      <c r="F27" s="196">
        <v>695.13027999999997</v>
      </c>
      <c r="G27" s="196">
        <v>699.68993999999998</v>
      </c>
      <c r="H27" s="196">
        <v>828.90899000000002</v>
      </c>
      <c r="I27" s="196">
        <v>854.42350999999996</v>
      </c>
      <c r="J27" s="196">
        <v>898.95916</v>
      </c>
      <c r="K27" s="196">
        <v>945.30085999999994</v>
      </c>
      <c r="L27" s="196">
        <v>932.00811999999996</v>
      </c>
      <c r="M27" s="196">
        <v>946.91630999999995</v>
      </c>
      <c r="N27" s="196">
        <v>949.58469000000002</v>
      </c>
      <c r="O27" s="196">
        <v>962.12900000000002</v>
      </c>
      <c r="P27" s="196">
        <v>959.33299</v>
      </c>
      <c r="Q27" s="196">
        <v>993.03339000000005</v>
      </c>
      <c r="R27" s="196">
        <v>1013.27963</v>
      </c>
      <c r="S27" s="196">
        <v>1000.4452</v>
      </c>
      <c r="T27" s="196">
        <v>1019.99093</v>
      </c>
      <c r="U27" s="196">
        <v>974.52414999999996</v>
      </c>
      <c r="V27" s="196">
        <v>937.04271000000006</v>
      </c>
      <c r="W27" s="196">
        <v>871.50631999999996</v>
      </c>
      <c r="X27" s="196">
        <v>794.40476000000001</v>
      </c>
      <c r="Y27" s="196">
        <v>757.72501</v>
      </c>
    </row>
    <row r="28" spans="1:33" ht="15.75" x14ac:dyDescent="0.2">
      <c r="A28" s="195">
        <v>16</v>
      </c>
      <c r="B28" s="196">
        <v>695.40643999999998</v>
      </c>
      <c r="C28" s="196">
        <v>692.60211000000004</v>
      </c>
      <c r="D28" s="196">
        <v>692.78908000000001</v>
      </c>
      <c r="E28" s="196">
        <v>693.06924000000004</v>
      </c>
      <c r="F28" s="196">
        <v>693.50739999999996</v>
      </c>
      <c r="G28" s="196">
        <v>693.54022999999995</v>
      </c>
      <c r="H28" s="196">
        <v>768.60640000000001</v>
      </c>
      <c r="I28" s="196">
        <v>770.73767999999995</v>
      </c>
      <c r="J28" s="196">
        <v>817.80370000000005</v>
      </c>
      <c r="K28" s="196">
        <v>844.95014000000003</v>
      </c>
      <c r="L28" s="196">
        <v>866.80287999999996</v>
      </c>
      <c r="M28" s="196">
        <v>877.19182999999998</v>
      </c>
      <c r="N28" s="196">
        <v>873.77916000000005</v>
      </c>
      <c r="O28" s="196">
        <v>870.11815999999999</v>
      </c>
      <c r="P28" s="196">
        <v>882.22263999999996</v>
      </c>
      <c r="Q28" s="196">
        <v>910.65989999999999</v>
      </c>
      <c r="R28" s="196">
        <v>961.71145000000001</v>
      </c>
      <c r="S28" s="196">
        <v>1005.9672</v>
      </c>
      <c r="T28" s="196">
        <v>1005.45077</v>
      </c>
      <c r="U28" s="196">
        <v>938.92814999999996</v>
      </c>
      <c r="V28" s="196">
        <v>857.30885000000001</v>
      </c>
      <c r="W28" s="196">
        <v>783.03876000000002</v>
      </c>
      <c r="X28" s="196">
        <v>762.12418000000002</v>
      </c>
      <c r="Y28" s="196">
        <v>693.50568999999996</v>
      </c>
    </row>
    <row r="29" spans="1:33" ht="15.75" x14ac:dyDescent="0.2">
      <c r="A29" s="195">
        <v>17</v>
      </c>
      <c r="B29" s="196">
        <v>694.04024000000004</v>
      </c>
      <c r="C29" s="196">
        <v>693.82839000000001</v>
      </c>
      <c r="D29" s="196">
        <v>694.14359999999999</v>
      </c>
      <c r="E29" s="196">
        <v>694.31971999999996</v>
      </c>
      <c r="F29" s="196">
        <v>694.16503</v>
      </c>
      <c r="G29" s="196">
        <v>677.56730000000005</v>
      </c>
      <c r="H29" s="196">
        <v>735.10089000000005</v>
      </c>
      <c r="I29" s="196">
        <v>747.40971999999999</v>
      </c>
      <c r="J29" s="196">
        <v>775.79969000000006</v>
      </c>
      <c r="K29" s="196">
        <v>836.73815999999999</v>
      </c>
      <c r="L29" s="196">
        <v>846.52480000000003</v>
      </c>
      <c r="M29" s="196">
        <v>876.27301999999997</v>
      </c>
      <c r="N29" s="196">
        <v>875.70960000000002</v>
      </c>
      <c r="O29" s="196">
        <v>870.12354000000005</v>
      </c>
      <c r="P29" s="196">
        <v>886.36144999999999</v>
      </c>
      <c r="Q29" s="196">
        <v>924.20003999999994</v>
      </c>
      <c r="R29" s="196">
        <v>976.60533999999996</v>
      </c>
      <c r="S29" s="196">
        <v>1081.9618700000001</v>
      </c>
      <c r="T29" s="196">
        <v>1117.1913999999999</v>
      </c>
      <c r="U29" s="196">
        <v>1044.2130199999999</v>
      </c>
      <c r="V29" s="196">
        <v>949.19772999999998</v>
      </c>
      <c r="W29" s="196">
        <v>834.35434999999995</v>
      </c>
      <c r="X29" s="196">
        <v>794.71779000000004</v>
      </c>
      <c r="Y29" s="196">
        <v>737.36725999999999</v>
      </c>
      <c r="AG29" s="45"/>
    </row>
    <row r="30" spans="1:33" ht="15.75" x14ac:dyDescent="0.2">
      <c r="A30" s="195">
        <v>18</v>
      </c>
      <c r="B30" s="196">
        <v>696.11676</v>
      </c>
      <c r="C30" s="196">
        <v>695.46878000000004</v>
      </c>
      <c r="D30" s="196">
        <v>695.09124999999995</v>
      </c>
      <c r="E30" s="196">
        <v>695.58473000000004</v>
      </c>
      <c r="F30" s="196">
        <v>700.92454999999995</v>
      </c>
      <c r="G30" s="196">
        <v>786.98423000000003</v>
      </c>
      <c r="H30" s="196">
        <v>971.75460999999996</v>
      </c>
      <c r="I30" s="196">
        <v>956.69313</v>
      </c>
      <c r="J30" s="196">
        <v>1034.3334500000001</v>
      </c>
      <c r="K30" s="196">
        <v>1094.0342800000001</v>
      </c>
      <c r="L30" s="196">
        <v>1049.75845</v>
      </c>
      <c r="M30" s="196">
        <v>1058.64076</v>
      </c>
      <c r="N30" s="196">
        <v>1040.8849700000001</v>
      </c>
      <c r="O30" s="196">
        <v>1052.1527000000001</v>
      </c>
      <c r="P30" s="196">
        <v>1037.3225199999999</v>
      </c>
      <c r="Q30" s="196">
        <v>1066.58854</v>
      </c>
      <c r="R30" s="196">
        <v>1095.5054500000001</v>
      </c>
      <c r="S30" s="196">
        <v>1006.54275</v>
      </c>
      <c r="T30" s="196">
        <v>985.35510999999997</v>
      </c>
      <c r="U30" s="196">
        <v>961.29691000000003</v>
      </c>
      <c r="V30" s="196">
        <v>890.63441</v>
      </c>
      <c r="W30" s="196">
        <v>820.76257999999996</v>
      </c>
      <c r="X30" s="196">
        <v>771.55858000000001</v>
      </c>
      <c r="Y30" s="196">
        <v>694.12270999999998</v>
      </c>
    </row>
    <row r="31" spans="1:33" ht="15.75" x14ac:dyDescent="0.2">
      <c r="A31" s="195">
        <v>19</v>
      </c>
      <c r="B31" s="196">
        <v>699.73050000000001</v>
      </c>
      <c r="C31" s="196">
        <v>698.91944000000001</v>
      </c>
      <c r="D31" s="196">
        <v>699.74832000000004</v>
      </c>
      <c r="E31" s="196">
        <v>702.05050000000006</v>
      </c>
      <c r="F31" s="196">
        <v>729.61549000000002</v>
      </c>
      <c r="G31" s="196">
        <v>908.40246000000002</v>
      </c>
      <c r="H31" s="196">
        <v>922.85446000000002</v>
      </c>
      <c r="I31" s="196">
        <v>951.35099000000002</v>
      </c>
      <c r="J31" s="196">
        <v>974.20773999999994</v>
      </c>
      <c r="K31" s="196">
        <v>1002.1531</v>
      </c>
      <c r="L31" s="196">
        <v>987.51738999999998</v>
      </c>
      <c r="M31" s="196">
        <v>1007.23572</v>
      </c>
      <c r="N31" s="196">
        <v>982.54407000000003</v>
      </c>
      <c r="O31" s="196">
        <v>989.07048999999995</v>
      </c>
      <c r="P31" s="196">
        <v>988.48928000000001</v>
      </c>
      <c r="Q31" s="196">
        <v>1024.1556800000001</v>
      </c>
      <c r="R31" s="196">
        <v>1045.3297700000001</v>
      </c>
      <c r="S31" s="196">
        <v>961.94969000000003</v>
      </c>
      <c r="T31" s="196">
        <v>967.68106999999998</v>
      </c>
      <c r="U31" s="196">
        <v>940.76172999999994</v>
      </c>
      <c r="V31" s="196">
        <v>835.91903000000002</v>
      </c>
      <c r="W31" s="196">
        <v>772.14265999999998</v>
      </c>
      <c r="X31" s="196">
        <v>765.61377000000005</v>
      </c>
      <c r="Y31" s="196">
        <v>700.03283999999996</v>
      </c>
    </row>
    <row r="32" spans="1:33" ht="15.75" x14ac:dyDescent="0.2">
      <c r="A32" s="195">
        <v>20</v>
      </c>
      <c r="B32" s="196">
        <v>697.52982999999995</v>
      </c>
      <c r="C32" s="196">
        <v>693.94569000000001</v>
      </c>
      <c r="D32" s="196">
        <v>675.65030999999999</v>
      </c>
      <c r="E32" s="196">
        <v>637.25531999999998</v>
      </c>
      <c r="F32" s="196">
        <v>695.09619999999995</v>
      </c>
      <c r="G32" s="196">
        <v>769.34443999999996</v>
      </c>
      <c r="H32" s="196">
        <v>815.14539000000002</v>
      </c>
      <c r="I32" s="196">
        <v>810.89647000000002</v>
      </c>
      <c r="J32" s="196">
        <v>842.24919</v>
      </c>
      <c r="K32" s="196">
        <v>863.49963000000002</v>
      </c>
      <c r="L32" s="196">
        <v>870.85825</v>
      </c>
      <c r="M32" s="196">
        <v>858.11261000000002</v>
      </c>
      <c r="N32" s="196">
        <v>862.25683000000004</v>
      </c>
      <c r="O32" s="196">
        <v>862.06988999999999</v>
      </c>
      <c r="P32" s="196">
        <v>886.82111999999995</v>
      </c>
      <c r="Q32" s="196">
        <v>911.74558999999999</v>
      </c>
      <c r="R32" s="196">
        <v>923.74742000000003</v>
      </c>
      <c r="S32" s="196">
        <v>922.53182000000004</v>
      </c>
      <c r="T32" s="196">
        <v>896.36911999999995</v>
      </c>
      <c r="U32" s="196">
        <v>847.17890999999997</v>
      </c>
      <c r="V32" s="196">
        <v>774.51354000000003</v>
      </c>
      <c r="W32" s="196">
        <v>768.64084000000003</v>
      </c>
      <c r="X32" s="196">
        <v>764.60901000000001</v>
      </c>
      <c r="Y32" s="196">
        <v>700.51697000000001</v>
      </c>
    </row>
    <row r="33" spans="1:25" ht="15.75" x14ac:dyDescent="0.2">
      <c r="A33" s="195">
        <v>21</v>
      </c>
      <c r="B33" s="196">
        <v>723.94983000000002</v>
      </c>
      <c r="C33" s="196">
        <v>705.54337999999996</v>
      </c>
      <c r="D33" s="196">
        <v>701.36704999999995</v>
      </c>
      <c r="E33" s="196">
        <v>707.17130999999995</v>
      </c>
      <c r="F33" s="196">
        <v>749.91656</v>
      </c>
      <c r="G33" s="196">
        <v>883.28480000000002</v>
      </c>
      <c r="H33" s="196">
        <v>965.28416000000004</v>
      </c>
      <c r="I33" s="196">
        <v>960.52192000000002</v>
      </c>
      <c r="J33" s="196">
        <v>1025.93569</v>
      </c>
      <c r="K33" s="196">
        <v>1134.30295</v>
      </c>
      <c r="L33" s="196">
        <v>1085.38428</v>
      </c>
      <c r="M33" s="196">
        <v>1059.70425</v>
      </c>
      <c r="N33" s="196">
        <v>1058.2910199999999</v>
      </c>
      <c r="O33" s="196">
        <v>1076.0797700000001</v>
      </c>
      <c r="P33" s="196">
        <v>1117.68281</v>
      </c>
      <c r="Q33" s="196">
        <v>1129.57942</v>
      </c>
      <c r="R33" s="196">
        <v>1119.9079400000001</v>
      </c>
      <c r="S33" s="196">
        <v>1111.0951600000001</v>
      </c>
      <c r="T33" s="196">
        <v>1107.2375300000001</v>
      </c>
      <c r="U33" s="196">
        <v>1040.2283</v>
      </c>
      <c r="V33" s="196">
        <v>964.50945000000002</v>
      </c>
      <c r="W33" s="196">
        <v>856.97880999999995</v>
      </c>
      <c r="X33" s="196">
        <v>801.45357999999999</v>
      </c>
      <c r="Y33" s="196">
        <v>768.8809</v>
      </c>
    </row>
    <row r="34" spans="1:25" ht="15.75" x14ac:dyDescent="0.2">
      <c r="A34" s="195">
        <v>22</v>
      </c>
      <c r="B34" s="196">
        <v>740.00468999999998</v>
      </c>
      <c r="C34" s="196">
        <v>713.36604</v>
      </c>
      <c r="D34" s="196">
        <v>698.74473</v>
      </c>
      <c r="E34" s="196">
        <v>714.15814</v>
      </c>
      <c r="F34" s="196">
        <v>765.22888</v>
      </c>
      <c r="G34" s="196">
        <v>875.37068999999997</v>
      </c>
      <c r="H34" s="196">
        <v>975.74570000000006</v>
      </c>
      <c r="I34" s="196">
        <v>976.69943000000001</v>
      </c>
      <c r="J34" s="196">
        <v>1045.67615</v>
      </c>
      <c r="K34" s="196">
        <v>1031.58467</v>
      </c>
      <c r="L34" s="196">
        <v>995.76183000000003</v>
      </c>
      <c r="M34" s="196">
        <v>992.11593000000005</v>
      </c>
      <c r="N34" s="196">
        <v>999.39890000000003</v>
      </c>
      <c r="O34" s="196">
        <v>1003.04873</v>
      </c>
      <c r="P34" s="196">
        <v>1021.65984</v>
      </c>
      <c r="Q34" s="196">
        <v>1034.77441</v>
      </c>
      <c r="R34" s="196">
        <v>1028.6867500000001</v>
      </c>
      <c r="S34" s="196">
        <v>1041.7509399999999</v>
      </c>
      <c r="T34" s="196">
        <v>1023.80746</v>
      </c>
      <c r="U34" s="196">
        <v>974.72735999999998</v>
      </c>
      <c r="V34" s="196">
        <v>883.25914</v>
      </c>
      <c r="W34" s="196">
        <v>836.53025000000002</v>
      </c>
      <c r="X34" s="196">
        <v>730.32500000000005</v>
      </c>
      <c r="Y34" s="196">
        <v>557.99162999999999</v>
      </c>
    </row>
    <row r="35" spans="1:25" ht="15.75" x14ac:dyDescent="0.2">
      <c r="A35" s="195">
        <v>23</v>
      </c>
      <c r="B35" s="196">
        <v>724.12271999999996</v>
      </c>
      <c r="C35" s="196">
        <v>710.66642000000002</v>
      </c>
      <c r="D35" s="196">
        <v>711.71344999999997</v>
      </c>
      <c r="E35" s="196">
        <v>710.73522000000003</v>
      </c>
      <c r="F35" s="196">
        <v>711.45614999999998</v>
      </c>
      <c r="G35" s="196">
        <v>738.68371000000002</v>
      </c>
      <c r="H35" s="196">
        <v>767.44560000000001</v>
      </c>
      <c r="I35" s="196">
        <v>842.21461999999997</v>
      </c>
      <c r="J35" s="196">
        <v>861.77910999999995</v>
      </c>
      <c r="K35" s="196">
        <v>871.98146999999994</v>
      </c>
      <c r="L35" s="196">
        <v>832.63059999999996</v>
      </c>
      <c r="M35" s="196">
        <v>868.57163000000003</v>
      </c>
      <c r="N35" s="196">
        <v>888.30451000000005</v>
      </c>
      <c r="O35" s="196">
        <v>887.26210000000003</v>
      </c>
      <c r="P35" s="196">
        <v>934.30696</v>
      </c>
      <c r="Q35" s="196">
        <v>951.11879999999996</v>
      </c>
      <c r="R35" s="196">
        <v>1031.9794999999999</v>
      </c>
      <c r="S35" s="196">
        <v>1092.57276</v>
      </c>
      <c r="T35" s="196">
        <v>1064.03006</v>
      </c>
      <c r="U35" s="196">
        <v>985.43191999999999</v>
      </c>
      <c r="V35" s="196">
        <v>881.78220999999996</v>
      </c>
      <c r="W35" s="196">
        <v>769.78723000000002</v>
      </c>
      <c r="X35" s="196">
        <v>765.92316000000005</v>
      </c>
      <c r="Y35" s="196">
        <v>740.30498</v>
      </c>
    </row>
    <row r="36" spans="1:25" ht="15.75" x14ac:dyDescent="0.2">
      <c r="A36" s="195">
        <v>24</v>
      </c>
      <c r="B36" s="196">
        <v>742.19439</v>
      </c>
      <c r="C36" s="196">
        <v>712.04434000000003</v>
      </c>
      <c r="D36" s="196">
        <v>707.42867999999999</v>
      </c>
      <c r="E36" s="196">
        <v>705.87684999999999</v>
      </c>
      <c r="F36" s="196">
        <v>706.90170000000001</v>
      </c>
      <c r="G36" s="196">
        <v>711.27081999999996</v>
      </c>
      <c r="H36" s="196">
        <v>729.45232999999996</v>
      </c>
      <c r="I36" s="196">
        <v>736.53872000000001</v>
      </c>
      <c r="J36" s="196">
        <v>771.42525000000001</v>
      </c>
      <c r="K36" s="196">
        <v>850.47257000000002</v>
      </c>
      <c r="L36" s="196">
        <v>851.78758000000005</v>
      </c>
      <c r="M36" s="196">
        <v>859.18921999999998</v>
      </c>
      <c r="N36" s="196">
        <v>864.42331000000001</v>
      </c>
      <c r="O36" s="196">
        <v>864.61154999999997</v>
      </c>
      <c r="P36" s="196">
        <v>889.43679999999995</v>
      </c>
      <c r="Q36" s="196">
        <v>934.08482000000004</v>
      </c>
      <c r="R36" s="196">
        <v>962.49069999999995</v>
      </c>
      <c r="S36" s="196">
        <v>1079.9087199999999</v>
      </c>
      <c r="T36" s="196">
        <v>1111.77469</v>
      </c>
      <c r="U36" s="196">
        <v>1039.6255100000001</v>
      </c>
      <c r="V36" s="196">
        <v>906.80494999999996</v>
      </c>
      <c r="W36" s="196">
        <v>770.60544000000004</v>
      </c>
      <c r="X36" s="196">
        <v>814.37072000000001</v>
      </c>
      <c r="Y36" s="196">
        <v>738.98771999999997</v>
      </c>
    </row>
    <row r="37" spans="1:25" ht="15.75" x14ac:dyDescent="0.2">
      <c r="A37" s="195">
        <v>25</v>
      </c>
      <c r="B37" s="196">
        <v>711.06101000000001</v>
      </c>
      <c r="C37" s="196">
        <v>710.52768000000003</v>
      </c>
      <c r="D37" s="196">
        <v>709.62266</v>
      </c>
      <c r="E37" s="196">
        <v>705.00202999999999</v>
      </c>
      <c r="F37" s="196">
        <v>711.76822000000004</v>
      </c>
      <c r="G37" s="196">
        <v>726.62255000000005</v>
      </c>
      <c r="H37" s="196">
        <v>825.03683999999998</v>
      </c>
      <c r="I37" s="196">
        <v>862.56609000000003</v>
      </c>
      <c r="J37" s="196">
        <v>839.05218000000002</v>
      </c>
      <c r="K37" s="196">
        <v>862.63154999999995</v>
      </c>
      <c r="L37" s="196">
        <v>847.43475999999998</v>
      </c>
      <c r="M37" s="196">
        <v>840.78849000000002</v>
      </c>
      <c r="N37" s="196">
        <v>858.93291999999997</v>
      </c>
      <c r="O37" s="196">
        <v>860.53453000000002</v>
      </c>
      <c r="P37" s="196">
        <v>887.73101999999994</v>
      </c>
      <c r="Q37" s="196">
        <v>907.24649999999997</v>
      </c>
      <c r="R37" s="196">
        <v>892.78332999999998</v>
      </c>
      <c r="S37" s="196">
        <v>898.99390000000005</v>
      </c>
      <c r="T37" s="196">
        <v>888.46684000000005</v>
      </c>
      <c r="U37" s="196">
        <v>857.09441000000004</v>
      </c>
      <c r="V37" s="196">
        <v>786.78444999999999</v>
      </c>
      <c r="W37" s="196">
        <v>764.99149999999997</v>
      </c>
      <c r="X37" s="196">
        <v>762.23410999999999</v>
      </c>
      <c r="Y37" s="196">
        <v>696.40463999999997</v>
      </c>
    </row>
    <row r="38" spans="1:25" ht="15.75" x14ac:dyDescent="0.2">
      <c r="A38" s="195">
        <v>26</v>
      </c>
      <c r="B38" s="196">
        <v>692.31926999999996</v>
      </c>
      <c r="C38" s="196">
        <v>691.83812999999998</v>
      </c>
      <c r="D38" s="196">
        <v>692.32727999999997</v>
      </c>
      <c r="E38" s="196">
        <v>692.18967999999995</v>
      </c>
      <c r="F38" s="196">
        <v>694.54422999999997</v>
      </c>
      <c r="G38" s="196">
        <v>713.89045999999996</v>
      </c>
      <c r="H38" s="196">
        <v>816.56575999999995</v>
      </c>
      <c r="I38" s="196">
        <v>859.77305000000001</v>
      </c>
      <c r="J38" s="196">
        <v>882.31745999999998</v>
      </c>
      <c r="K38" s="196">
        <v>930.47923000000003</v>
      </c>
      <c r="L38" s="196">
        <v>898.03644999999995</v>
      </c>
      <c r="M38" s="196">
        <v>884.13779</v>
      </c>
      <c r="N38" s="196">
        <v>900.40723000000003</v>
      </c>
      <c r="O38" s="196">
        <v>903.30488000000003</v>
      </c>
      <c r="P38" s="196">
        <v>925.63477</v>
      </c>
      <c r="Q38" s="196">
        <v>955.52480000000003</v>
      </c>
      <c r="R38" s="196">
        <v>946.41314</v>
      </c>
      <c r="S38" s="196">
        <v>937.13064999999995</v>
      </c>
      <c r="T38" s="196">
        <v>917.81221000000005</v>
      </c>
      <c r="U38" s="196">
        <v>873.67520000000002</v>
      </c>
      <c r="V38" s="196">
        <v>796.38226999999995</v>
      </c>
      <c r="W38" s="196">
        <v>766.10413000000005</v>
      </c>
      <c r="X38" s="196">
        <v>762.86564999999996</v>
      </c>
      <c r="Y38" s="196">
        <v>695.58811000000003</v>
      </c>
    </row>
    <row r="39" spans="1:25" ht="15.75" x14ac:dyDescent="0.2">
      <c r="A39" s="195">
        <v>27</v>
      </c>
      <c r="B39" s="196">
        <v>700.28679999999997</v>
      </c>
      <c r="C39" s="196">
        <v>693.32907999999998</v>
      </c>
      <c r="D39" s="196">
        <v>701.52113999999995</v>
      </c>
      <c r="E39" s="196">
        <v>700.64900999999998</v>
      </c>
      <c r="F39" s="196">
        <v>708.52268000000004</v>
      </c>
      <c r="G39" s="196">
        <v>765.71555999999998</v>
      </c>
      <c r="H39" s="196">
        <v>839.55481999999995</v>
      </c>
      <c r="I39" s="196">
        <v>874.35078999999996</v>
      </c>
      <c r="J39" s="196">
        <v>907.26580000000001</v>
      </c>
      <c r="K39" s="196">
        <v>921.30984999999998</v>
      </c>
      <c r="L39" s="196">
        <v>901.72356000000002</v>
      </c>
      <c r="M39" s="196">
        <v>885.02134000000001</v>
      </c>
      <c r="N39" s="196">
        <v>934.54557999999997</v>
      </c>
      <c r="O39" s="196">
        <v>943.85770000000002</v>
      </c>
      <c r="P39" s="196">
        <v>971.27575000000002</v>
      </c>
      <c r="Q39" s="196">
        <v>1031.9935</v>
      </c>
      <c r="R39" s="196">
        <v>989.12127999999996</v>
      </c>
      <c r="S39" s="196">
        <v>969.21948999999995</v>
      </c>
      <c r="T39" s="196">
        <v>940.22481000000005</v>
      </c>
      <c r="U39" s="196">
        <v>898.34605999999997</v>
      </c>
      <c r="V39" s="196">
        <v>821.09591</v>
      </c>
      <c r="W39" s="196">
        <v>768.11365000000001</v>
      </c>
      <c r="X39" s="196">
        <v>763.62906999999996</v>
      </c>
      <c r="Y39" s="196">
        <v>707.77284999999995</v>
      </c>
    </row>
    <row r="40" spans="1:25" ht="15.75" x14ac:dyDescent="0.2">
      <c r="A40" s="197">
        <v>28</v>
      </c>
      <c r="B40" s="196">
        <v>731.99111000000005</v>
      </c>
      <c r="C40" s="196">
        <v>691.93911000000003</v>
      </c>
      <c r="D40" s="196">
        <v>692.86111000000005</v>
      </c>
      <c r="E40" s="196">
        <v>691.04519000000005</v>
      </c>
      <c r="F40" s="196">
        <v>697.61437000000001</v>
      </c>
      <c r="G40" s="196">
        <v>798.47076000000004</v>
      </c>
      <c r="H40" s="196">
        <v>895.75796000000003</v>
      </c>
      <c r="I40" s="196">
        <v>896.67222000000004</v>
      </c>
      <c r="J40" s="196">
        <v>938.45428000000004</v>
      </c>
      <c r="K40" s="196">
        <v>978.68060000000003</v>
      </c>
      <c r="L40" s="196">
        <v>962.88163999999995</v>
      </c>
      <c r="M40" s="196">
        <v>919.41430000000003</v>
      </c>
      <c r="N40" s="196">
        <v>935.51846</v>
      </c>
      <c r="O40" s="196">
        <v>940.73181999999997</v>
      </c>
      <c r="P40" s="196">
        <v>993.67424000000005</v>
      </c>
      <c r="Q40" s="196">
        <v>1021.70831</v>
      </c>
      <c r="R40" s="196">
        <v>1023.5146</v>
      </c>
      <c r="S40" s="196">
        <v>1025.0561499999999</v>
      </c>
      <c r="T40" s="196">
        <v>997.83614999999998</v>
      </c>
      <c r="U40" s="196">
        <v>923.38694999999996</v>
      </c>
      <c r="V40" s="196">
        <v>800.90796</v>
      </c>
      <c r="W40" s="196">
        <v>770.82131000000004</v>
      </c>
      <c r="X40" s="196">
        <v>765.67259000000001</v>
      </c>
      <c r="Y40" s="196">
        <v>765.48231999999996</v>
      </c>
    </row>
    <row r="41" spans="1:25" ht="15.75" x14ac:dyDescent="0.2">
      <c r="A41" s="198">
        <v>29</v>
      </c>
      <c r="B41" s="196">
        <v>692.21005000000002</v>
      </c>
      <c r="C41" s="196">
        <v>691.83735999999999</v>
      </c>
      <c r="D41" s="196">
        <v>691.41159000000005</v>
      </c>
      <c r="E41" s="196">
        <v>685.22655999999995</v>
      </c>
      <c r="F41" s="196">
        <v>692.47915</v>
      </c>
      <c r="G41" s="196">
        <v>752.91238999999996</v>
      </c>
      <c r="H41" s="196">
        <v>799.55451000000005</v>
      </c>
      <c r="I41" s="196">
        <v>812.39219000000003</v>
      </c>
      <c r="J41" s="196">
        <v>848.03305</v>
      </c>
      <c r="K41" s="196">
        <v>846.03452000000004</v>
      </c>
      <c r="L41" s="196">
        <v>834.92249000000004</v>
      </c>
      <c r="M41" s="196">
        <v>827.87058999999999</v>
      </c>
      <c r="N41" s="196">
        <v>835.45510000000002</v>
      </c>
      <c r="O41" s="196">
        <v>842.07758999999999</v>
      </c>
      <c r="P41" s="196">
        <v>877.54669000000001</v>
      </c>
      <c r="Q41" s="196">
        <v>900.40135999999995</v>
      </c>
      <c r="R41" s="196">
        <v>898.97578999999996</v>
      </c>
      <c r="S41" s="196">
        <v>876.58376999999996</v>
      </c>
      <c r="T41" s="196">
        <v>873.85898999999995</v>
      </c>
      <c r="U41" s="196">
        <v>828.22329000000002</v>
      </c>
      <c r="V41" s="196">
        <v>777.57126000000005</v>
      </c>
      <c r="W41" s="196">
        <v>771.71817999999996</v>
      </c>
      <c r="X41" s="196">
        <v>766.06876999999997</v>
      </c>
      <c r="Y41" s="196">
        <v>707.78506000000004</v>
      </c>
    </row>
    <row r="42" spans="1:25" ht="15.75" x14ac:dyDescent="0.2">
      <c r="A42" s="198">
        <v>30</v>
      </c>
      <c r="B42" s="196">
        <v>708.74797000000001</v>
      </c>
      <c r="C42" s="196">
        <v>683.56431999999995</v>
      </c>
      <c r="D42" s="196">
        <v>685.63882000000001</v>
      </c>
      <c r="E42" s="196">
        <v>738.96366999999998</v>
      </c>
      <c r="F42" s="196">
        <v>740.83145999999999</v>
      </c>
      <c r="G42" s="196">
        <v>741.95770000000005</v>
      </c>
      <c r="H42" s="196">
        <v>760.96986000000004</v>
      </c>
      <c r="I42" s="196">
        <v>771.32267999999999</v>
      </c>
      <c r="J42" s="196">
        <v>773.71686</v>
      </c>
      <c r="K42" s="196">
        <v>774.11585000000002</v>
      </c>
      <c r="L42" s="196">
        <v>774.38036</v>
      </c>
      <c r="M42" s="196">
        <v>774.71366999999998</v>
      </c>
      <c r="N42" s="196">
        <v>776.62140999999997</v>
      </c>
      <c r="O42" s="196">
        <v>777.46721000000002</v>
      </c>
      <c r="P42" s="196">
        <v>853.83042</v>
      </c>
      <c r="Q42" s="196">
        <v>833.64934000000005</v>
      </c>
      <c r="R42" s="196">
        <v>853.97816999999998</v>
      </c>
      <c r="S42" s="196">
        <v>843.10130000000004</v>
      </c>
      <c r="T42" s="196">
        <v>773.1268</v>
      </c>
      <c r="U42" s="196">
        <v>769.61008000000004</v>
      </c>
      <c r="V42" s="196">
        <v>764.53561999999999</v>
      </c>
      <c r="W42" s="196">
        <v>757.38755000000003</v>
      </c>
      <c r="X42" s="196">
        <v>711.58523000000002</v>
      </c>
      <c r="Y42" s="196">
        <v>696.25738999999999</v>
      </c>
    </row>
    <row r="43" spans="1:25" ht="15.75" x14ac:dyDescent="0.2">
      <c r="A43" s="199"/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</row>
    <row r="44" spans="1:25" ht="15.75" x14ac:dyDescent="0.25">
      <c r="A44" s="201" t="s">
        <v>59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2">
        <v>350838.83299999998</v>
      </c>
      <c r="O44" s="202"/>
      <c r="P44" s="203"/>
      <c r="Q44" s="203"/>
      <c r="R44" s="203"/>
      <c r="S44" s="203"/>
      <c r="T44" s="203"/>
      <c r="U44" s="203"/>
      <c r="V44" s="203"/>
      <c r="W44" s="203"/>
      <c r="X44" s="203"/>
      <c r="Y44" s="203"/>
    </row>
    <row r="45" spans="1:25" ht="15.75" x14ac:dyDescent="0.25">
      <c r="A45" s="203"/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</row>
    <row r="46" spans="1:25" ht="15.75" customHeight="1" x14ac:dyDescent="0.25">
      <c r="A46" s="204"/>
      <c r="B46" s="205"/>
      <c r="C46" s="205"/>
      <c r="D46" s="205"/>
      <c r="E46" s="205"/>
      <c r="F46" s="205"/>
      <c r="G46" s="205"/>
      <c r="H46" s="205"/>
      <c r="I46" s="205"/>
      <c r="J46" s="206"/>
      <c r="K46" s="207" t="s">
        <v>3</v>
      </c>
      <c r="L46" s="207"/>
      <c r="M46" s="207"/>
      <c r="N46" s="207"/>
      <c r="O46" s="203"/>
      <c r="P46" s="203"/>
      <c r="Q46" s="203"/>
      <c r="R46" s="203"/>
      <c r="S46" s="203"/>
      <c r="T46" s="208"/>
      <c r="U46" s="208"/>
      <c r="V46" s="208"/>
      <c r="W46" s="208"/>
      <c r="X46" s="208"/>
    </row>
    <row r="47" spans="1:25" ht="15.75" x14ac:dyDescent="0.25">
      <c r="A47" s="209"/>
      <c r="B47" s="210"/>
      <c r="C47" s="210"/>
      <c r="D47" s="210"/>
      <c r="E47" s="210"/>
      <c r="F47" s="210"/>
      <c r="G47" s="210"/>
      <c r="H47" s="210"/>
      <c r="I47" s="210"/>
      <c r="J47" s="211"/>
      <c r="K47" s="212" t="s">
        <v>62</v>
      </c>
      <c r="L47" s="212"/>
      <c r="M47" s="212" t="s">
        <v>5</v>
      </c>
      <c r="N47" s="212"/>
      <c r="O47" s="203"/>
      <c r="P47" s="203"/>
      <c r="Q47" s="208"/>
      <c r="R47" s="208"/>
      <c r="S47" s="208"/>
      <c r="T47" s="208"/>
      <c r="U47" s="208"/>
      <c r="V47" s="208"/>
      <c r="W47" s="208"/>
      <c r="X47" s="208"/>
    </row>
    <row r="48" spans="1:25" ht="15.75" x14ac:dyDescent="0.25">
      <c r="A48" s="213" t="s">
        <v>60</v>
      </c>
      <c r="B48" s="214"/>
      <c r="C48" s="214"/>
      <c r="D48" s="214"/>
      <c r="E48" s="214"/>
      <c r="F48" s="214"/>
      <c r="G48" s="214"/>
      <c r="H48" s="214"/>
      <c r="I48" s="214"/>
      <c r="J48" s="215"/>
      <c r="K48" s="216">
        <v>1533.42</v>
      </c>
      <c r="L48" s="216"/>
      <c r="M48" s="216">
        <v>1664.49</v>
      </c>
      <c r="N48" s="216"/>
      <c r="O48" s="203"/>
      <c r="P48" s="203"/>
      <c r="Q48" s="208"/>
      <c r="R48" s="208"/>
      <c r="S48" s="208"/>
      <c r="T48" s="208"/>
      <c r="U48" s="208"/>
      <c r="V48" s="208"/>
      <c r="W48" s="208"/>
      <c r="X48" s="208"/>
    </row>
    <row r="49" spans="1:25" ht="50.25" customHeight="1" x14ac:dyDescent="0.25">
      <c r="A49" s="213" t="s">
        <v>37</v>
      </c>
      <c r="B49" s="214"/>
      <c r="C49" s="214"/>
      <c r="D49" s="214"/>
      <c r="E49" s="214"/>
      <c r="F49" s="214"/>
      <c r="G49" s="214"/>
      <c r="H49" s="214"/>
      <c r="I49" s="214"/>
      <c r="J49" s="215"/>
      <c r="K49" s="218">
        <v>19.920000000000002</v>
      </c>
      <c r="L49" s="218"/>
      <c r="M49" s="218"/>
      <c r="N49" s="218"/>
      <c r="O49" s="217"/>
      <c r="P49" s="217"/>
      <c r="Q49" s="217"/>
      <c r="R49" s="217"/>
      <c r="S49" s="217"/>
      <c r="T49" s="217"/>
      <c r="U49" s="217"/>
      <c r="V49" s="217"/>
      <c r="W49" s="217"/>
      <c r="X49" s="217"/>
    </row>
    <row r="50" spans="1:25" ht="15" x14ac:dyDescent="0.25">
      <c r="A50" s="217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</row>
  </sheetData>
  <mergeCells count="20">
    <mergeCell ref="K49:N49"/>
    <mergeCell ref="A48:J48"/>
    <mergeCell ref="A49:J49"/>
    <mergeCell ref="K46:N46"/>
    <mergeCell ref="K47:L47"/>
    <mergeCell ref="K48:L48"/>
    <mergeCell ref="M47:N47"/>
    <mergeCell ref="M48:N48"/>
    <mergeCell ref="A10:Y10"/>
    <mergeCell ref="A11:A12"/>
    <mergeCell ref="B11:Y11"/>
    <mergeCell ref="A44:M44"/>
    <mergeCell ref="N44:O44"/>
    <mergeCell ref="A46:J47"/>
    <mergeCell ref="A2:Y2"/>
    <mergeCell ref="A3:Y3"/>
    <mergeCell ref="A4:Y4"/>
    <mergeCell ref="A5:Y6"/>
    <mergeCell ref="A7:Y7"/>
    <mergeCell ref="A8:Y8"/>
  </mergeCells>
  <printOptions horizontalCentered="1"/>
  <pageMargins left="0.59055118110236227" right="0.39370078740157483" top="0" bottom="0" header="0.19685039370078741" footer="0.19685039370078741"/>
  <pageSetup paperSize="9" scale="38" fitToHeight="0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6" tint="0.59999389629810485"/>
    <pageSetUpPr fitToPage="1"/>
  </sheetPr>
  <dimension ref="A1:H60"/>
  <sheetViews>
    <sheetView view="pageBreakPreview" topLeftCell="A23" zoomScale="75" zoomScaleNormal="85" zoomScaleSheetLayoutView="75" workbookViewId="0">
      <selection activeCell="I43" sqref="I43"/>
    </sheetView>
  </sheetViews>
  <sheetFormatPr defaultRowHeight="12.75" x14ac:dyDescent="0.2"/>
  <cols>
    <col min="1" max="1" width="8.7109375" style="5" customWidth="1"/>
    <col min="2" max="2" width="39.140625" style="6" customWidth="1"/>
    <col min="3" max="3" width="15.7109375" style="7" customWidth="1"/>
    <col min="4" max="4" width="15.85546875" style="1" customWidth="1"/>
    <col min="5" max="5" width="17.28515625" style="1" customWidth="1"/>
    <col min="6" max="7" width="15.5703125" style="1" customWidth="1"/>
    <col min="8" max="8" width="18.7109375" style="1" customWidth="1"/>
    <col min="9" max="9" width="12.7109375" style="1" customWidth="1"/>
    <col min="10" max="16384" width="9.140625" style="1"/>
  </cols>
  <sheetData>
    <row r="1" spans="1:8" ht="18" x14ac:dyDescent="0.25">
      <c r="A1" s="131" t="s">
        <v>25</v>
      </c>
      <c r="B1" s="131"/>
      <c r="C1" s="131"/>
      <c r="D1" s="131"/>
      <c r="E1" s="131"/>
      <c r="F1" s="131"/>
    </row>
    <row r="2" spans="1:8" ht="18" x14ac:dyDescent="0.25">
      <c r="A2" s="131" t="s">
        <v>44</v>
      </c>
      <c r="B2" s="131"/>
      <c r="C2" s="131"/>
      <c r="D2" s="131"/>
      <c r="E2" s="131"/>
      <c r="F2" s="131"/>
    </row>
    <row r="3" spans="1:8" ht="18" x14ac:dyDescent="0.25">
      <c r="A3" s="131" t="s">
        <v>0</v>
      </c>
      <c r="B3" s="131"/>
      <c r="C3" s="131"/>
      <c r="D3" s="131"/>
      <c r="E3" s="131"/>
      <c r="F3" s="131"/>
    </row>
    <row r="4" spans="1:8" ht="9" customHeight="1" x14ac:dyDescent="0.2">
      <c r="A4" s="132" t="s">
        <v>51</v>
      </c>
      <c r="B4" s="132"/>
      <c r="C4" s="132"/>
      <c r="D4" s="132"/>
      <c r="E4" s="132"/>
      <c r="F4" s="132"/>
    </row>
    <row r="5" spans="1:8" ht="19.5" customHeight="1" x14ac:dyDescent="0.2">
      <c r="A5" s="132"/>
      <c r="B5" s="132"/>
      <c r="C5" s="132"/>
      <c r="D5" s="132"/>
      <c r="E5" s="132"/>
      <c r="F5" s="132"/>
    </row>
    <row r="6" spans="1:8" ht="21" customHeight="1" x14ac:dyDescent="0.2">
      <c r="A6" s="164" t="s">
        <v>47</v>
      </c>
      <c r="B6" s="164"/>
      <c r="C6" s="164"/>
      <c r="D6" s="164"/>
      <c r="E6" s="164"/>
      <c r="F6" s="164"/>
    </row>
    <row r="7" spans="1:8" ht="15" customHeight="1" thickBot="1" x14ac:dyDescent="0.25"/>
    <row r="8" spans="1:8" ht="24.95" customHeight="1" x14ac:dyDescent="0.2">
      <c r="A8" s="158" t="s">
        <v>1</v>
      </c>
      <c r="B8" s="160" t="s">
        <v>29</v>
      </c>
      <c r="C8" s="162" t="s">
        <v>2</v>
      </c>
      <c r="D8" s="126" t="s">
        <v>3</v>
      </c>
      <c r="E8" s="165"/>
      <c r="F8" s="127"/>
    </row>
    <row r="9" spans="1:8" ht="24.95" customHeight="1" thickBot="1" x14ac:dyDescent="0.25">
      <c r="A9" s="159"/>
      <c r="B9" s="161"/>
      <c r="C9" s="163"/>
      <c r="D9" s="8" t="s">
        <v>4</v>
      </c>
      <c r="E9" s="8" t="s">
        <v>5</v>
      </c>
      <c r="F9" s="9" t="s">
        <v>24</v>
      </c>
    </row>
    <row r="10" spans="1:8" x14ac:dyDescent="0.2">
      <c r="A10" s="91" t="s">
        <v>6</v>
      </c>
      <c r="B10" s="92" t="s">
        <v>7</v>
      </c>
      <c r="C10" s="92"/>
      <c r="D10" s="93"/>
      <c r="E10" s="93"/>
      <c r="F10" s="90"/>
      <c r="G10" s="2"/>
      <c r="H10" s="2"/>
    </row>
    <row r="11" spans="1:8" x14ac:dyDescent="0.2">
      <c r="A11" s="12" t="s">
        <v>8</v>
      </c>
      <c r="B11" s="13" t="s">
        <v>9</v>
      </c>
      <c r="C11" s="14" t="s">
        <v>10</v>
      </c>
      <c r="D11" s="67">
        <v>315078.23700000002</v>
      </c>
      <c r="E11" s="86">
        <f>D11</f>
        <v>315078.23700000002</v>
      </c>
      <c r="F11" s="117">
        <f>E11</f>
        <v>315078.23700000002</v>
      </c>
      <c r="G11" s="2"/>
      <c r="H11" s="2"/>
    </row>
    <row r="12" spans="1:8" ht="25.5" x14ac:dyDescent="0.2">
      <c r="A12" s="15" t="s">
        <v>11</v>
      </c>
      <c r="B12" s="16" t="s">
        <v>12</v>
      </c>
      <c r="C12" s="17" t="s">
        <v>10</v>
      </c>
      <c r="D12" s="18">
        <f>D11</f>
        <v>315078.23700000002</v>
      </c>
      <c r="E12" s="87">
        <f>E11</f>
        <v>315078.23700000002</v>
      </c>
      <c r="F12" s="94">
        <f>F11</f>
        <v>315078.23700000002</v>
      </c>
      <c r="G12" s="2"/>
      <c r="H12" s="2"/>
    </row>
    <row r="13" spans="1:8" x14ac:dyDescent="0.2">
      <c r="A13" s="12" t="s">
        <v>13</v>
      </c>
      <c r="B13" s="13" t="s">
        <v>14</v>
      </c>
      <c r="C13" s="14" t="s">
        <v>15</v>
      </c>
      <c r="D13" s="67">
        <v>1776.384</v>
      </c>
      <c r="E13" s="86">
        <v>2526.0239999999999</v>
      </c>
      <c r="F13" s="117">
        <v>2573.5819999999999</v>
      </c>
      <c r="G13" s="2"/>
      <c r="H13" s="2"/>
    </row>
    <row r="14" spans="1:8" ht="25.5" x14ac:dyDescent="0.2">
      <c r="A14" s="15" t="s">
        <v>16</v>
      </c>
      <c r="B14" s="16" t="s">
        <v>17</v>
      </c>
      <c r="C14" s="17" t="s">
        <v>15</v>
      </c>
      <c r="D14" s="19">
        <f>E14</f>
        <v>841.55799999999977</v>
      </c>
      <c r="E14" s="88">
        <f>E13-E15</f>
        <v>841.55799999999977</v>
      </c>
      <c r="F14" s="20">
        <f>E14</f>
        <v>841.55799999999977</v>
      </c>
      <c r="G14" s="2"/>
      <c r="H14" s="2"/>
    </row>
    <row r="15" spans="1:8" ht="28.5" customHeight="1" thickBot="1" x14ac:dyDescent="0.25">
      <c r="A15" s="21" t="s">
        <v>18</v>
      </c>
      <c r="B15" s="22" t="s">
        <v>19</v>
      </c>
      <c r="C15" s="23" t="s">
        <v>15</v>
      </c>
      <c r="D15" s="24">
        <f>D13-D14</f>
        <v>934.82600000000025</v>
      </c>
      <c r="E15" s="89">
        <f>E21</f>
        <v>1684.4660000000001</v>
      </c>
      <c r="F15" s="25">
        <f>F13-F14</f>
        <v>1732.0240000000001</v>
      </c>
      <c r="G15" s="2"/>
      <c r="H15" s="2"/>
    </row>
    <row r="16" spans="1:8" x14ac:dyDescent="0.2">
      <c r="A16" s="49"/>
      <c r="B16" s="47"/>
      <c r="C16" s="48"/>
      <c r="D16" s="46"/>
      <c r="E16" s="46"/>
      <c r="F16" s="2"/>
      <c r="G16" s="2"/>
      <c r="H16" s="2"/>
    </row>
    <row r="17" spans="1:8" ht="13.5" thickBot="1" x14ac:dyDescent="0.25">
      <c r="A17" s="98"/>
      <c r="B17" s="47"/>
      <c r="C17" s="29"/>
      <c r="D17" s="46"/>
      <c r="E17" s="46"/>
      <c r="F17" s="2"/>
      <c r="G17" s="2"/>
      <c r="H17" s="2"/>
    </row>
    <row r="18" spans="1:8" ht="51" customHeight="1" thickBot="1" x14ac:dyDescent="0.3">
      <c r="A18" s="143" t="s">
        <v>28</v>
      </c>
      <c r="B18" s="144"/>
      <c r="C18" s="144"/>
      <c r="D18" s="144"/>
      <c r="E18" s="144"/>
      <c r="F18" s="99"/>
      <c r="G18" s="2"/>
      <c r="H18" s="2"/>
    </row>
    <row r="19" spans="1:8" ht="12.75" customHeight="1" x14ac:dyDescent="0.2">
      <c r="A19" s="145" t="s">
        <v>27</v>
      </c>
      <c r="B19" s="146"/>
      <c r="C19" s="147" t="s">
        <v>2</v>
      </c>
      <c r="D19" s="155" t="s">
        <v>3</v>
      </c>
      <c r="E19" s="156"/>
      <c r="F19" s="157"/>
      <c r="G19" s="2"/>
      <c r="H19" s="2"/>
    </row>
    <row r="20" spans="1:8" ht="13.5" customHeight="1" thickBot="1" x14ac:dyDescent="0.25">
      <c r="A20" s="145"/>
      <c r="B20" s="146"/>
      <c r="C20" s="147"/>
      <c r="D20" s="96" t="s">
        <v>4</v>
      </c>
      <c r="E20" s="97" t="s">
        <v>5</v>
      </c>
      <c r="F20" s="118" t="s">
        <v>24</v>
      </c>
      <c r="G20" s="2"/>
      <c r="H20" s="2"/>
    </row>
    <row r="21" spans="1:8" ht="42.75" customHeight="1" x14ac:dyDescent="0.2">
      <c r="A21" s="148" t="s">
        <v>34</v>
      </c>
      <c r="B21" s="149"/>
      <c r="C21" s="108" t="s">
        <v>15</v>
      </c>
      <c r="D21" s="100">
        <f>D15</f>
        <v>934.82600000000025</v>
      </c>
      <c r="E21" s="101">
        <f>E25+D26+D27</f>
        <v>1684.4660000000001</v>
      </c>
      <c r="F21" s="102">
        <f>F15</f>
        <v>1732.0240000000001</v>
      </c>
      <c r="G21" s="2"/>
      <c r="H21" s="2"/>
    </row>
    <row r="22" spans="1:8" ht="32.25" customHeight="1" x14ac:dyDescent="0.2">
      <c r="A22" s="150" t="s">
        <v>30</v>
      </c>
      <c r="B22" s="151"/>
      <c r="C22" s="55"/>
      <c r="D22" s="103"/>
      <c r="E22" s="104"/>
      <c r="F22" s="107"/>
      <c r="G22" s="2"/>
      <c r="H22" s="2"/>
    </row>
    <row r="23" spans="1:8" ht="32.25" customHeight="1" x14ac:dyDescent="0.2">
      <c r="A23" s="166" t="s">
        <v>31</v>
      </c>
      <c r="B23" s="167"/>
      <c r="C23" s="55" t="s">
        <v>33</v>
      </c>
      <c r="D23" s="105">
        <v>624274.27</v>
      </c>
      <c r="E23" s="106">
        <v>1095280.1000000001</v>
      </c>
      <c r="F23" s="107">
        <v>621339.87</v>
      </c>
      <c r="G23" s="2"/>
      <c r="H23" s="2"/>
    </row>
    <row r="24" spans="1:8" ht="32.25" customHeight="1" x14ac:dyDescent="0.2">
      <c r="A24" s="166" t="s">
        <v>32</v>
      </c>
      <c r="B24" s="167"/>
      <c r="C24" s="55" t="s">
        <v>15</v>
      </c>
      <c r="D24" s="105">
        <v>46.75</v>
      </c>
      <c r="E24" s="106">
        <v>149.04</v>
      </c>
      <c r="F24" s="107">
        <v>298.74</v>
      </c>
      <c r="G24" s="2"/>
      <c r="H24" s="2"/>
    </row>
    <row r="25" spans="1:8" ht="26.25" customHeight="1" x14ac:dyDescent="0.2">
      <c r="A25" s="150" t="s">
        <v>20</v>
      </c>
      <c r="B25" s="151"/>
      <c r="C25" s="109" t="s">
        <v>15</v>
      </c>
      <c r="D25" s="26">
        <v>913.24</v>
      </c>
      <c r="E25" s="95">
        <v>1664.49</v>
      </c>
      <c r="F25" s="119">
        <v>1712.04</v>
      </c>
      <c r="G25" s="2"/>
      <c r="H25" s="2"/>
    </row>
    <row r="26" spans="1:8" ht="26.25" customHeight="1" x14ac:dyDescent="0.2">
      <c r="A26" s="168" t="s">
        <v>21</v>
      </c>
      <c r="B26" s="169"/>
      <c r="C26" s="109" t="s">
        <v>15</v>
      </c>
      <c r="D26" s="170">
        <v>17.190000000000001</v>
      </c>
      <c r="E26" s="171"/>
      <c r="F26" s="172"/>
      <c r="G26" s="2"/>
      <c r="H26" s="2"/>
    </row>
    <row r="27" spans="1:8" ht="25.5" customHeight="1" thickBot="1" x14ac:dyDescent="0.25">
      <c r="A27" s="141" t="s">
        <v>39</v>
      </c>
      <c r="B27" s="142"/>
      <c r="C27" s="110" t="s">
        <v>15</v>
      </c>
      <c r="D27" s="152">
        <v>2.786</v>
      </c>
      <c r="E27" s="153"/>
      <c r="F27" s="154"/>
      <c r="G27" s="2"/>
      <c r="H27" s="2"/>
    </row>
    <row r="28" spans="1:8" ht="63" customHeight="1" x14ac:dyDescent="0.2"/>
    <row r="29" spans="1:8" ht="18" x14ac:dyDescent="0.25">
      <c r="A29" s="134"/>
      <c r="B29" s="134"/>
      <c r="C29" s="112"/>
      <c r="D29" s="112"/>
      <c r="E29" s="112"/>
    </row>
    <row r="30" spans="1:8" ht="18" customHeight="1" x14ac:dyDescent="0.25">
      <c r="A30" s="134"/>
      <c r="B30" s="134"/>
      <c r="C30" s="112"/>
      <c r="E30" s="114"/>
      <c r="F30" s="113"/>
    </row>
    <row r="31" spans="1:8" x14ac:dyDescent="0.2">
      <c r="B31" s="38"/>
      <c r="C31" s="3"/>
      <c r="D31" s="71"/>
    </row>
    <row r="32" spans="1:8" x14ac:dyDescent="0.2">
      <c r="B32" s="38"/>
      <c r="C32" s="3"/>
      <c r="D32" s="71"/>
    </row>
    <row r="33" spans="1:4" x14ac:dyDescent="0.2">
      <c r="B33" s="38"/>
      <c r="C33" s="3"/>
      <c r="D33" s="71"/>
    </row>
    <row r="34" spans="1:4" x14ac:dyDescent="0.2">
      <c r="B34" s="38"/>
      <c r="C34" s="3"/>
      <c r="D34" s="71"/>
    </row>
    <row r="35" spans="1:4" x14ac:dyDescent="0.2">
      <c r="B35" s="38"/>
      <c r="C35" s="3"/>
      <c r="D35" s="71"/>
    </row>
    <row r="36" spans="1:4" x14ac:dyDescent="0.2">
      <c r="B36" s="38"/>
      <c r="C36" s="3"/>
      <c r="D36" s="71"/>
    </row>
    <row r="37" spans="1:4" x14ac:dyDescent="0.2">
      <c r="B37" s="38"/>
      <c r="C37" s="3"/>
      <c r="D37" s="71"/>
    </row>
    <row r="38" spans="1:4" x14ac:dyDescent="0.2">
      <c r="B38" s="38"/>
      <c r="C38" s="3"/>
      <c r="D38" s="71"/>
    </row>
    <row r="39" spans="1:4" ht="16.5" customHeight="1" x14ac:dyDescent="0.2">
      <c r="B39" s="38"/>
      <c r="C39" s="3"/>
      <c r="D39" s="71"/>
    </row>
    <row r="40" spans="1:4" x14ac:dyDescent="0.2">
      <c r="A40" s="1"/>
      <c r="B40" s="1"/>
      <c r="C40" s="3"/>
      <c r="D40" s="71"/>
    </row>
    <row r="41" spans="1:4" x14ac:dyDescent="0.2">
      <c r="A41" s="1"/>
      <c r="B41" s="1"/>
      <c r="C41" s="3"/>
      <c r="D41" s="71"/>
    </row>
    <row r="59" spans="1:2" ht="18" x14ac:dyDescent="0.25">
      <c r="A59" s="134"/>
      <c r="B59" s="134"/>
    </row>
    <row r="60" spans="1:2" ht="18" x14ac:dyDescent="0.25">
      <c r="A60" s="134"/>
      <c r="B60" s="134"/>
    </row>
  </sheetData>
  <mergeCells count="26">
    <mergeCell ref="D27:F27"/>
    <mergeCell ref="D19:F19"/>
    <mergeCell ref="A1:F1"/>
    <mergeCell ref="A2:F2"/>
    <mergeCell ref="A3:F3"/>
    <mergeCell ref="A4:F5"/>
    <mergeCell ref="A8:A9"/>
    <mergeCell ref="B8:B9"/>
    <mergeCell ref="C8:C9"/>
    <mergeCell ref="A6:F6"/>
    <mergeCell ref="D8:F8"/>
    <mergeCell ref="A23:B23"/>
    <mergeCell ref="A24:B24"/>
    <mergeCell ref="A25:B25"/>
    <mergeCell ref="A26:B26"/>
    <mergeCell ref="D26:F26"/>
    <mergeCell ref="A18:E18"/>
    <mergeCell ref="A19:B20"/>
    <mergeCell ref="C19:C20"/>
    <mergeCell ref="A21:B21"/>
    <mergeCell ref="A22:B22"/>
    <mergeCell ref="A29:B29"/>
    <mergeCell ref="A30:B30"/>
    <mergeCell ref="A59:B59"/>
    <mergeCell ref="A60:B60"/>
    <mergeCell ref="A27:B27"/>
  </mergeCells>
  <printOptions horizontalCentered="1"/>
  <pageMargins left="1.1811023622047245" right="0.39370078740157483" top="0" bottom="0" header="0.19685039370078741" footer="0.19685039370078741"/>
  <pageSetup paperSize="9" scale="77" fitToHeight="0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6" tint="0.59999389629810485"/>
  </sheetPr>
  <dimension ref="A1:J33"/>
  <sheetViews>
    <sheetView zoomScale="77" zoomScaleNormal="77" workbookViewId="0">
      <selection activeCell="N5" sqref="N5"/>
    </sheetView>
  </sheetViews>
  <sheetFormatPr defaultRowHeight="12.75" x14ac:dyDescent="0.2"/>
  <cols>
    <col min="4" max="4" width="3.7109375" customWidth="1"/>
    <col min="5" max="5" width="8" customWidth="1"/>
    <col min="6" max="6" width="5.85546875" customWidth="1"/>
    <col min="7" max="7" width="4.85546875" customWidth="1"/>
    <col min="8" max="8" width="5.140625" customWidth="1"/>
    <col min="9" max="9" width="15.28515625" customWidth="1"/>
    <col min="10" max="10" width="16.42578125" customWidth="1"/>
  </cols>
  <sheetData>
    <row r="1" spans="1:10" x14ac:dyDescent="0.2">
      <c r="A1" s="179" t="s">
        <v>48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43.5" customHeight="1" x14ac:dyDescent="0.2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ht="39" customHeight="1" thickBot="1" x14ac:dyDescent="0.3">
      <c r="A3" s="180" t="s">
        <v>53</v>
      </c>
      <c r="B3" s="180"/>
      <c r="C3" s="180"/>
      <c r="D3" s="61"/>
      <c r="E3" s="61"/>
      <c r="F3" s="61"/>
      <c r="G3" s="61"/>
      <c r="H3" s="61"/>
      <c r="I3" s="61"/>
      <c r="J3" s="61"/>
    </row>
    <row r="4" spans="1:10" ht="27.75" customHeight="1" thickBot="1" x14ac:dyDescent="0.25">
      <c r="A4" s="181" t="s">
        <v>35</v>
      </c>
      <c r="B4" s="182"/>
      <c r="C4" s="182"/>
      <c r="D4" s="182"/>
      <c r="E4" s="182"/>
      <c r="F4" s="182"/>
      <c r="G4" s="182"/>
      <c r="H4" s="183"/>
      <c r="I4" s="60" t="s">
        <v>41</v>
      </c>
      <c r="J4" s="62" t="s">
        <v>42</v>
      </c>
    </row>
    <row r="5" spans="1:10" ht="27" customHeight="1" thickBot="1" x14ac:dyDescent="0.25">
      <c r="A5" s="184">
        <v>1</v>
      </c>
      <c r="B5" s="185"/>
      <c r="C5" s="185"/>
      <c r="D5" s="185"/>
      <c r="E5" s="185"/>
      <c r="F5" s="185"/>
      <c r="G5" s="185"/>
      <c r="H5" s="186"/>
      <c r="I5" s="60">
        <v>2</v>
      </c>
      <c r="J5" s="62">
        <v>3</v>
      </c>
    </row>
    <row r="6" spans="1:10" ht="32.25" customHeight="1" x14ac:dyDescent="0.2">
      <c r="A6" s="187" t="s">
        <v>43</v>
      </c>
      <c r="B6" s="188"/>
      <c r="C6" s="188"/>
      <c r="D6" s="188"/>
      <c r="E6" s="188"/>
      <c r="F6" s="188"/>
      <c r="G6" s="188"/>
      <c r="H6" s="188"/>
      <c r="I6" s="81" t="s">
        <v>15</v>
      </c>
      <c r="J6" s="63">
        <v>1492.4190000000001</v>
      </c>
    </row>
    <row r="7" spans="1:10" ht="34.5" customHeight="1" x14ac:dyDescent="0.2">
      <c r="A7" s="173" t="s">
        <v>36</v>
      </c>
      <c r="B7" s="174"/>
      <c r="C7" s="174"/>
      <c r="D7" s="174"/>
      <c r="E7" s="174"/>
      <c r="F7" s="174"/>
      <c r="G7" s="174"/>
      <c r="H7" s="174"/>
      <c r="I7" s="82" t="s">
        <v>15</v>
      </c>
      <c r="J7" s="64">
        <f>J6-J8</f>
        <v>1472.443</v>
      </c>
    </row>
    <row r="8" spans="1:10" ht="90" customHeight="1" thickBot="1" x14ac:dyDescent="0.25">
      <c r="A8" s="175" t="s">
        <v>37</v>
      </c>
      <c r="B8" s="176"/>
      <c r="C8" s="176"/>
      <c r="D8" s="176"/>
      <c r="E8" s="176"/>
      <c r="F8" s="176"/>
      <c r="G8" s="176"/>
      <c r="H8" s="177"/>
      <c r="I8" s="83" t="s">
        <v>15</v>
      </c>
      <c r="J8" s="65">
        <f>'5 ЦК'!D26+'5 ЦК'!D27</f>
        <v>19.976000000000003</v>
      </c>
    </row>
    <row r="9" spans="1:10" ht="15" x14ac:dyDescent="0.2">
      <c r="A9" s="51"/>
      <c r="B9" s="52"/>
      <c r="C9" s="52"/>
      <c r="D9" s="52"/>
      <c r="E9" s="52"/>
      <c r="F9" s="52"/>
      <c r="G9" s="52"/>
      <c r="H9" s="52"/>
      <c r="I9" s="66"/>
      <c r="J9" s="66"/>
    </row>
    <row r="11" spans="1:10" ht="15.75" x14ac:dyDescent="0.2">
      <c r="A11" s="178" t="s">
        <v>40</v>
      </c>
      <c r="B11" s="178"/>
      <c r="C11" s="178"/>
      <c r="D11" s="178"/>
      <c r="E11" s="178"/>
      <c r="F11" s="178"/>
      <c r="G11" s="178"/>
    </row>
    <row r="14" spans="1:10" ht="20.25" x14ac:dyDescent="0.3">
      <c r="A14" s="77"/>
      <c r="B14" s="78"/>
      <c r="C14" s="79"/>
      <c r="D14" s="80"/>
      <c r="E14" s="80"/>
      <c r="F14" s="80"/>
    </row>
    <row r="15" spans="1:10" ht="20.25" x14ac:dyDescent="0.3">
      <c r="A15" s="77"/>
      <c r="B15" s="78"/>
      <c r="C15" s="79"/>
      <c r="D15" s="80"/>
      <c r="E15" s="80"/>
      <c r="F15" s="80"/>
    </row>
    <row r="16" spans="1:10" ht="20.25" x14ac:dyDescent="0.3">
      <c r="A16" s="134"/>
      <c r="B16" s="134"/>
      <c r="C16" s="112"/>
      <c r="D16" s="112"/>
      <c r="E16" s="112"/>
      <c r="F16" s="80"/>
    </row>
    <row r="17" spans="1:10" ht="20.25" customHeight="1" x14ac:dyDescent="0.25">
      <c r="A17" s="134"/>
      <c r="B17" s="134"/>
      <c r="C17" s="134"/>
      <c r="D17" s="134"/>
      <c r="E17" s="134"/>
      <c r="F17" s="134"/>
      <c r="G17" s="134"/>
      <c r="I17" s="140"/>
      <c r="J17" s="140"/>
    </row>
    <row r="18" spans="1:10" ht="20.25" x14ac:dyDescent="0.3">
      <c r="A18" s="5"/>
      <c r="B18" s="6"/>
      <c r="C18" s="7"/>
      <c r="D18" s="1"/>
      <c r="E18" s="1"/>
      <c r="F18" s="80"/>
    </row>
    <row r="19" spans="1:10" ht="20.25" x14ac:dyDescent="0.3">
      <c r="A19" s="5"/>
      <c r="B19" s="6"/>
      <c r="C19" s="7"/>
      <c r="D19" s="1"/>
      <c r="E19" s="1"/>
      <c r="F19" s="80"/>
    </row>
    <row r="20" spans="1:10" ht="20.25" x14ac:dyDescent="0.3">
      <c r="A20" s="5"/>
      <c r="B20" s="6"/>
      <c r="C20" s="7"/>
      <c r="D20" s="1"/>
      <c r="E20" s="1"/>
      <c r="F20" s="80"/>
    </row>
    <row r="21" spans="1:10" ht="20.25" x14ac:dyDescent="0.3">
      <c r="A21" s="5"/>
      <c r="B21" s="6"/>
      <c r="C21" s="7"/>
      <c r="D21" s="1"/>
      <c r="E21" s="1"/>
      <c r="F21" s="80"/>
    </row>
    <row r="22" spans="1:10" ht="20.25" x14ac:dyDescent="0.3">
      <c r="A22" s="134"/>
      <c r="B22" s="134"/>
      <c r="C22" s="7"/>
      <c r="D22" s="1"/>
      <c r="E22" s="1"/>
      <c r="F22" s="80"/>
    </row>
    <row r="23" spans="1:10" ht="20.25" x14ac:dyDescent="0.3">
      <c r="A23" s="134"/>
      <c r="B23" s="134"/>
      <c r="C23" s="7"/>
      <c r="D23" s="1"/>
      <c r="E23" s="1"/>
      <c r="F23" s="80"/>
    </row>
    <row r="24" spans="1:10" ht="20.25" x14ac:dyDescent="0.3">
      <c r="A24" s="77"/>
      <c r="B24" s="78"/>
      <c r="C24" s="79"/>
      <c r="D24" s="80"/>
      <c r="E24" s="80"/>
      <c r="F24" s="80"/>
    </row>
    <row r="25" spans="1:10" ht="20.25" x14ac:dyDescent="0.3">
      <c r="A25" s="77"/>
      <c r="B25" s="78"/>
      <c r="C25" s="79"/>
      <c r="D25" s="80"/>
      <c r="E25" s="80"/>
      <c r="F25" s="80"/>
    </row>
    <row r="26" spans="1:10" ht="43.5" customHeight="1" x14ac:dyDescent="0.3">
      <c r="A26" s="77"/>
      <c r="B26" s="78"/>
      <c r="C26" s="79"/>
      <c r="D26" s="80"/>
      <c r="E26" s="80"/>
      <c r="F26" s="80"/>
    </row>
    <row r="27" spans="1:10" ht="24" customHeight="1" x14ac:dyDescent="0.25">
      <c r="A27" s="84"/>
      <c r="B27" s="6"/>
      <c r="C27" s="7"/>
      <c r="D27" s="1"/>
      <c r="E27" s="1"/>
      <c r="F27" s="1"/>
    </row>
    <row r="28" spans="1:10" ht="16.5" x14ac:dyDescent="0.25">
      <c r="A28" s="84"/>
      <c r="B28" s="6"/>
      <c r="C28" s="7"/>
      <c r="D28" s="1"/>
      <c r="E28" s="1"/>
      <c r="F28" s="1"/>
    </row>
    <row r="32" spans="1:10" ht="18" x14ac:dyDescent="0.25">
      <c r="A32" s="134"/>
      <c r="B32" s="134"/>
    </row>
    <row r="33" spans="1:2" ht="18" x14ac:dyDescent="0.25">
      <c r="A33" s="134"/>
      <c r="B33" s="134"/>
    </row>
  </sheetData>
  <mergeCells count="15">
    <mergeCell ref="A7:H7"/>
    <mergeCell ref="A8:H8"/>
    <mergeCell ref="A11:G11"/>
    <mergeCell ref="A1:J2"/>
    <mergeCell ref="A3:C3"/>
    <mergeCell ref="A4:H4"/>
    <mergeCell ref="A5:H5"/>
    <mergeCell ref="A6:H6"/>
    <mergeCell ref="I17:J17"/>
    <mergeCell ref="A17:G17"/>
    <mergeCell ref="A32:B32"/>
    <mergeCell ref="A33:B33"/>
    <mergeCell ref="A16:B16"/>
    <mergeCell ref="A22:B22"/>
    <mergeCell ref="A23:B23"/>
  </mergeCells>
  <pageMargins left="1.1811023622047245" right="0.39370078740157483" top="0.59055118110236227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1 ЦК </vt:lpstr>
      <vt:lpstr>3 ЦК</vt:lpstr>
      <vt:lpstr>3 ЦК (СЭС)</vt:lpstr>
      <vt:lpstr>5 ЦК</vt:lpstr>
      <vt:lpstr>ПОТЕРИ</vt:lpstr>
      <vt:lpstr>'1 ЦК '!Область_печати</vt:lpstr>
      <vt:lpstr>'3 ЦК'!Область_печати</vt:lpstr>
      <vt:lpstr>'3 ЦК (СЭС)'!Область_печати</vt:lpstr>
      <vt:lpstr>'5 ЦК'!Область_печати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Солнышкина Мария Валериевна</dc:creator>
  <cp:lastModifiedBy>Солнышкина Мария Валериевна</cp:lastModifiedBy>
  <cp:lastPrinted>2013-12-13T10:40:29Z</cp:lastPrinted>
  <dcterms:created xsi:type="dcterms:W3CDTF">2012-01-11T09:05:27Z</dcterms:created>
  <dcterms:modified xsi:type="dcterms:W3CDTF">2014-01-20T04:36:31Z</dcterms:modified>
</cp:coreProperties>
</file>