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1432A88C-EE7B-43F3-97D1-3A6BA91BF476}" xr6:coauthVersionLast="47" xr6:coauthVersionMax="47" xr10:uidLastSave="{00000000-0000-0000-0000-000000000000}"/>
  <bookViews>
    <workbookView xWindow="-120" yWindow="-120" windowWidth="29040" windowHeight="15840" tabRatio="492" xr2:uid="{00000000-000D-0000-FFFF-FFFF00000000}"/>
  </bookViews>
  <sheets>
    <sheet name="04 (2024г)" sheetId="57" r:id="rId1"/>
  </sheets>
  <definedNames>
    <definedName name="_xlnm.Print_Area" localSheetId="0">'04 (2024г)'!$A$1:$H$67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<sst xmlns="http://schemas.openxmlformats.org/spreadsheetml/2006/main" count="92" uniqueCount="30">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</sst>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[$-419]mmmm\ yyyy;@"/>
    <numFmt numFmtId="168" formatCode="_(* #,##0.0_);_(* \(#,##0.0\);_(* &quot;-&quot;??_);_(@_)"/>
    <numFmt numFmtId="169" formatCode="_-* #,##0.000_р_._-;\-* #,##0.000_р_._-;_-* &quot;-&quot;???_р_._-;_-@_-"/>
    <numFmt numFmtId="170" formatCode="_-* #,##0_р_._-;\-* #,##0_р_._-;_-* &quot;-&quot;???_р_._-;_-@_-"/>
    <numFmt numFmtId="171" formatCode="_-* #,##0_р_._-;\-* #,##0_р_._-;_-* &quot;-&quot;??_р_._-;_-@_-"/>
    <numFmt numFmtId="172" formatCode="_-* #,##0.0000_р_._-;\-* #,##0.0000_р_._-;_-* &quot;-&quot;??_р_._-;_-@_-"/>
    <numFmt numFmtId="173" formatCode="_-* #,##0.0000000_р_._-;\-* #,##0.0000000_р_._-;_-* &quot;-&quot;??_р_._-;_-@_-"/>
    <numFmt numFmtId="174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70" fontId="3" fillId="2" borderId="0" xfId="1" applyNumberFormat="1" applyFont="1" applyFill="1" applyAlignment="1">
      <alignment vertical="center" wrapText="1"/>
    </xf>
    <xf numFmtId="0" fontId="0" fillId="3" borderId="0" xfId="0" applyFill="1"/>
    <xf numFmtId="171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70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70" fontId="5" fillId="3" borderId="1" xfId="2" applyNumberFormat="1" applyFont="1" applyFill="1" applyBorder="1" applyAlignment="1">
      <alignment vertical="center" wrapText="1"/>
    </xf>
    <xf numFmtId="170" fontId="6" fillId="3" borderId="16" xfId="2" applyNumberFormat="1" applyFont="1" applyFill="1" applyBorder="1" applyAlignment="1">
      <alignment vertical="center" wrapText="1"/>
    </xf>
    <xf numFmtId="170" fontId="5" fillId="3" borderId="10" xfId="2" applyNumberFormat="1" applyFont="1" applyFill="1" applyBorder="1" applyAlignment="1">
      <alignment vertical="center" wrapText="1"/>
    </xf>
    <xf numFmtId="170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70" fontId="6" fillId="5" borderId="16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vertical="center" wrapText="1"/>
    </xf>
    <xf numFmtId="170" fontId="6" fillId="5" borderId="1" xfId="2" applyNumberFormat="1" applyFont="1" applyFill="1" applyBorder="1" applyAlignment="1">
      <alignment horizontal="center" vertical="center" wrapText="1"/>
    </xf>
    <xf numFmtId="170" fontId="5" fillId="3" borderId="1" xfId="2" applyNumberFormat="1" applyFont="1" applyFill="1" applyBorder="1" applyAlignment="1">
      <alignment horizontal="center" vertical="center" wrapText="1"/>
    </xf>
    <xf numFmtId="165" fontId="9" fillId="3" borderId="0" xfId="3" applyFont="1" applyFill="1"/>
    <xf numFmtId="170" fontId="6" fillId="0" borderId="16" xfId="2" applyNumberFormat="1" applyFont="1" applyFill="1" applyBorder="1" applyAlignment="1">
      <alignment vertical="center" wrapText="1"/>
    </xf>
    <xf numFmtId="170" fontId="0" fillId="3" borderId="0" xfId="0" applyNumberFormat="1" applyFill="1"/>
    <xf numFmtId="170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1" fontId="6" fillId="3" borderId="1" xfId="3" applyNumberFormat="1" applyFont="1" applyFill="1" applyBorder="1" applyAlignment="1">
      <alignment horizontal="left" vertical="center" wrapText="1"/>
    </xf>
    <xf numFmtId="169" fontId="6" fillId="5" borderId="1" xfId="1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horizontal="center" vertical="center" wrapText="1"/>
    </xf>
    <xf numFmtId="170" fontId="6" fillId="5" borderId="1" xfId="2" applyNumberFormat="1" applyFont="1" applyFill="1" applyBorder="1" applyAlignment="1">
      <alignment horizontal="right" vertical="center" wrapText="1"/>
    </xf>
    <xf numFmtId="169" fontId="6" fillId="5" borderId="16" xfId="1" applyNumberFormat="1" applyFont="1" applyFill="1" applyBorder="1" applyAlignment="1">
      <alignment horizontal="left" vertical="center" wrapText="1"/>
    </xf>
    <xf numFmtId="168" fontId="6" fillId="4" borderId="18" xfId="2" applyNumberFormat="1" applyFont="1" applyFill="1" applyBorder="1" applyAlignment="1">
      <alignment horizontal="center" vertical="center" wrapText="1"/>
    </xf>
    <xf numFmtId="168" fontId="6" fillId="4" borderId="10" xfId="2" applyNumberFormat="1" applyFont="1" applyFill="1" applyBorder="1" applyAlignment="1">
      <alignment horizontal="center" vertical="center" wrapText="1"/>
    </xf>
    <xf numFmtId="168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70" fontId="6" fillId="5" borderId="20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1" fontId="10" fillId="0" borderId="0" xfId="3" applyNumberFormat="1" applyFont="1"/>
    <xf numFmtId="171" fontId="0" fillId="0" borderId="0" xfId="0" applyNumberFormat="1"/>
    <xf numFmtId="164" fontId="0" fillId="0" borderId="0" xfId="0" applyNumberFormat="1"/>
    <xf numFmtId="173" fontId="9" fillId="3" borderId="0" xfId="3" applyNumberFormat="1" applyFont="1" applyFill="1"/>
    <xf numFmtId="174" fontId="5" fillId="0" borderId="1" xfId="2" applyNumberFormat="1" applyFont="1" applyFill="1" applyBorder="1" applyAlignment="1">
      <alignment vertical="center" wrapText="1"/>
    </xf>
    <xf numFmtId="174" fontId="5" fillId="3" borderId="1" xfId="2" applyNumberFormat="1" applyFont="1" applyFill="1" applyBorder="1" applyAlignment="1">
      <alignment vertical="center" wrapText="1"/>
    </xf>
    <xf numFmtId="174" fontId="6" fillId="0" borderId="16" xfId="2" applyNumberFormat="1" applyFont="1" applyFill="1" applyBorder="1" applyAlignment="1">
      <alignment vertical="center" wrapText="1"/>
    </xf>
    <xf numFmtId="174" fontId="6" fillId="5" borderId="20" xfId="2" applyNumberFormat="1" applyFont="1" applyFill="1" applyBorder="1" applyAlignment="1">
      <alignment vertical="center" wrapText="1"/>
    </xf>
    <xf numFmtId="174" fontId="6" fillId="5" borderId="21" xfId="2" applyNumberFormat="1" applyFont="1" applyFill="1" applyBorder="1" applyAlignment="1">
      <alignment vertical="center" wrapText="1"/>
    </xf>
    <xf numFmtId="172" fontId="6" fillId="3" borderId="13" xfId="3" applyNumberFormat="1" applyFont="1" applyFill="1" applyBorder="1" applyAlignment="1">
      <alignment horizontal="left" vertical="center" wrapText="1"/>
    </xf>
    <xf numFmtId="172" fontId="6" fillId="3" borderId="14" xfId="3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5" xfId="2" applyNumberFormat="1" applyFont="1" applyFill="1" applyBorder="1" applyAlignment="1">
      <alignment horizontal="center" vertical="center" wrapText="1"/>
    </xf>
    <xf numFmtId="167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I38" sqref="I38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3">
      <c r="A2" s="54"/>
      <c r="B2" s="54"/>
      <c r="C2" s="54"/>
      <c r="D2" s="54"/>
      <c r="E2" s="54"/>
      <c r="F2" s="54"/>
      <c r="G2" s="54"/>
      <c r="H2" s="54"/>
    </row>
    <row r="3" spans="1:19" s="3" customFormat="1" ht="24" customHeight="1" x14ac:dyDescent="0.35">
      <c r="A3" s="55" t="s">
        <v>1</v>
      </c>
      <c r="B3" s="57" t="s">
        <v>2</v>
      </c>
      <c r="C3" s="59" t="s">
        <v>3</v>
      </c>
      <c r="D3" s="61" t="str">
        <f ca="1">CONCATENATE(TEXT(--(TODAY()-15),"ММММ")," ",YEAR(TODAY()))</f>
        <v>Апрель 2024</v>
      </c>
      <c r="E3" s="62"/>
      <c r="F3" s="62"/>
      <c r="G3" s="62"/>
      <c r="H3" s="63"/>
      <c r="I3" s="19"/>
    </row>
    <row r="4" spans="1:19" s="3" customFormat="1" ht="24" customHeight="1" thickBot="1" x14ac:dyDescent="0.4">
      <c r="A4" s="56"/>
      <c r="B4" s="58"/>
      <c r="C4" s="6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2" t="s">
        <v>17</v>
      </c>
      <c r="B5" s="53"/>
      <c r="C5" s="24"/>
      <c r="D5" s="39">
        <f>D8+D14+D20+D26+D32+D38+D44+D50+D56+D62</f>
        <v>509382488</v>
      </c>
      <c r="E5" s="39">
        <f t="shared" ref="E5:G5" si="0">E8+E14+E20+E26+E32+E38+E44+E50+E56+E62</f>
        <v>142208</v>
      </c>
      <c r="F5" s="50">
        <f t="shared" si="0"/>
        <v>7507361.3600000003</v>
      </c>
      <c r="G5" s="50">
        <f t="shared" si="0"/>
        <v>600040.68799999997</v>
      </c>
      <c r="H5" s="51">
        <f>D5+E5+F5+G5</f>
        <v>517632098.04800004</v>
      </c>
      <c r="I5" s="44"/>
      <c r="J5" s="43"/>
    </row>
    <row r="6" spans="1:19" ht="22.5" customHeight="1" x14ac:dyDescent="0.35">
      <c r="A6" s="64" t="s">
        <v>18</v>
      </c>
      <c r="B6" s="65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66"/>
      <c r="B7" s="67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8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69" t="s">
        <v>10</v>
      </c>
      <c r="B9" s="8" t="s">
        <v>11</v>
      </c>
      <c r="C9" s="68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69"/>
      <c r="B10" s="8" t="s">
        <v>12</v>
      </c>
      <c r="C10" s="68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69"/>
      <c r="B11" s="8" t="s">
        <v>13</v>
      </c>
      <c r="C11" s="68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69"/>
      <c r="B12" s="8" t="s">
        <v>14</v>
      </c>
      <c r="C12" s="68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69"/>
      <c r="B13" s="8" t="s">
        <v>15</v>
      </c>
      <c r="C13" s="68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70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5756035</v>
      </c>
      <c r="G14" s="7">
        <f>SUM(G15:G19)</f>
        <v>314253</v>
      </c>
      <c r="H14" s="15">
        <f>SUM(H15:H19)</f>
        <v>6070288</v>
      </c>
    </row>
    <row r="15" spans="1:19" s="3" customFormat="1" ht="16.5" x14ac:dyDescent="0.25">
      <c r="A15" s="69" t="s">
        <v>10</v>
      </c>
      <c r="B15" s="8" t="s">
        <v>11</v>
      </c>
      <c r="C15" s="70"/>
      <c r="D15" s="30">
        <v>0</v>
      </c>
      <c r="E15" s="30">
        <v>0</v>
      </c>
      <c r="F15" s="16">
        <v>5756035</v>
      </c>
      <c r="G15" s="16">
        <v>314253</v>
      </c>
      <c r="H15" s="20">
        <f>SUM(D15:G15)</f>
        <v>6070288</v>
      </c>
    </row>
    <row r="16" spans="1:19" s="3" customFormat="1" ht="16.5" x14ac:dyDescent="0.25">
      <c r="A16" s="69"/>
      <c r="B16" s="8" t="s">
        <v>12</v>
      </c>
      <c r="C16" s="70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69"/>
      <c r="B17" s="8" t="s">
        <v>13</v>
      </c>
      <c r="C17" s="70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69"/>
      <c r="B18" s="8" t="s">
        <v>14</v>
      </c>
      <c r="C18" s="70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69"/>
      <c r="B19" s="8" t="s">
        <v>15</v>
      </c>
      <c r="C19" s="70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70" t="s">
        <v>9</v>
      </c>
      <c r="D20" s="7">
        <f>SUM(D21:D25)</f>
        <v>447036713</v>
      </c>
      <c r="E20" s="17">
        <f t="shared" ref="E20:F20" si="5">SUM(E21:E25)</f>
        <v>0</v>
      </c>
      <c r="F20" s="31">
        <f t="shared" si="5"/>
        <v>26308</v>
      </c>
      <c r="G20" s="17">
        <f>SUM(G21:G25)</f>
        <v>0</v>
      </c>
      <c r="H20" s="15">
        <f>SUM(D20:G20)</f>
        <v>447063021</v>
      </c>
    </row>
    <row r="21" spans="1:8" s="3" customFormat="1" ht="16.5" x14ac:dyDescent="0.25">
      <c r="A21" s="69" t="s">
        <v>10</v>
      </c>
      <c r="B21" s="8" t="s">
        <v>11</v>
      </c>
      <c r="C21" s="70"/>
      <c r="D21" s="16">
        <v>447036713</v>
      </c>
      <c r="E21" s="30">
        <v>0</v>
      </c>
      <c r="F21" s="30">
        <v>26308</v>
      </c>
      <c r="G21" s="18">
        <v>0</v>
      </c>
      <c r="H21" s="20">
        <f t="shared" si="3"/>
        <v>447063021</v>
      </c>
    </row>
    <row r="22" spans="1:8" s="3" customFormat="1" ht="16.5" x14ac:dyDescent="0.25">
      <c r="A22" s="69"/>
      <c r="B22" s="8" t="s">
        <v>12</v>
      </c>
      <c r="C22" s="70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69"/>
      <c r="B23" s="8" t="s">
        <v>13</v>
      </c>
      <c r="C23" s="70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69"/>
      <c r="B24" s="8" t="s">
        <v>14</v>
      </c>
      <c r="C24" s="70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69"/>
      <c r="B25" s="8" t="s">
        <v>15</v>
      </c>
      <c r="C25" s="70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70" t="s">
        <v>9</v>
      </c>
      <c r="D26" s="7">
        <f>SUM(D27:D31)</f>
        <v>59959782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59959782</v>
      </c>
    </row>
    <row r="27" spans="1:8" s="3" customFormat="1" ht="16.5" x14ac:dyDescent="0.25">
      <c r="A27" s="69" t="s">
        <v>10</v>
      </c>
      <c r="B27" s="8" t="s">
        <v>11</v>
      </c>
      <c r="C27" s="70"/>
      <c r="D27" s="16">
        <v>59959782</v>
      </c>
      <c r="E27" s="9">
        <v>0</v>
      </c>
      <c r="F27" s="9">
        <v>0</v>
      </c>
      <c r="G27" s="18">
        <v>0</v>
      </c>
      <c r="H27" s="20">
        <f>SUM(D27:G27)</f>
        <v>59959782</v>
      </c>
    </row>
    <row r="28" spans="1:8" s="3" customFormat="1" ht="16.5" x14ac:dyDescent="0.25">
      <c r="A28" s="69"/>
      <c r="B28" s="8" t="s">
        <v>12</v>
      </c>
      <c r="C28" s="70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69"/>
      <c r="B29" s="8" t="s">
        <v>13</v>
      </c>
      <c r="C29" s="70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69"/>
      <c r="B30" s="8" t="s">
        <v>14</v>
      </c>
      <c r="C30" s="70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69"/>
      <c r="B31" s="8" t="s">
        <v>15</v>
      </c>
      <c r="C31" s="70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70" t="s">
        <v>9</v>
      </c>
      <c r="D32" s="7">
        <f>SUM(D33:D37)</f>
        <v>662532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662532</v>
      </c>
    </row>
    <row r="33" spans="1:8" ht="16.5" x14ac:dyDescent="0.25">
      <c r="A33" s="69" t="s">
        <v>10</v>
      </c>
      <c r="B33" s="8" t="s">
        <v>11</v>
      </c>
      <c r="C33" s="70"/>
      <c r="D33" s="16">
        <v>662532</v>
      </c>
      <c r="E33" s="9">
        <v>0</v>
      </c>
      <c r="F33" s="9">
        <v>0</v>
      </c>
      <c r="G33" s="18">
        <v>0</v>
      </c>
      <c r="H33" s="20">
        <f>SUM(D33:G33)</f>
        <v>662532</v>
      </c>
    </row>
    <row r="34" spans="1:8" ht="16.5" x14ac:dyDescent="0.25">
      <c r="A34" s="69"/>
      <c r="B34" s="8" t="s">
        <v>12</v>
      </c>
      <c r="C34" s="70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69"/>
      <c r="B35" s="8" t="s">
        <v>13</v>
      </c>
      <c r="C35" s="70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69"/>
      <c r="B36" s="8" t="s">
        <v>14</v>
      </c>
      <c r="C36" s="70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69"/>
      <c r="B37" s="8" t="s">
        <v>15</v>
      </c>
      <c r="C37" s="70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70" t="s">
        <v>9</v>
      </c>
      <c r="D38" s="7">
        <f>SUM(D39:D43)</f>
        <v>0</v>
      </c>
      <c r="E38" s="7">
        <f t="shared" ref="E38:G38" si="10">SUM(E39:E43)</f>
        <v>86141</v>
      </c>
      <c r="F38" s="7">
        <f t="shared" si="10"/>
        <v>205844</v>
      </c>
      <c r="G38" s="7">
        <f t="shared" si="10"/>
        <v>12219</v>
      </c>
      <c r="H38" s="15">
        <f t="shared" si="3"/>
        <v>304204</v>
      </c>
    </row>
    <row r="39" spans="1:8" ht="16.5" x14ac:dyDescent="0.25">
      <c r="A39" s="69" t="s">
        <v>10</v>
      </c>
      <c r="B39" s="8" t="s">
        <v>11</v>
      </c>
      <c r="C39" s="70"/>
      <c r="D39" s="9">
        <v>0</v>
      </c>
      <c r="E39" s="16">
        <v>86141</v>
      </c>
      <c r="F39" s="16">
        <v>205844</v>
      </c>
      <c r="G39" s="16">
        <v>12219</v>
      </c>
      <c r="H39" s="20">
        <f t="shared" si="3"/>
        <v>304204</v>
      </c>
    </row>
    <row r="40" spans="1:8" ht="16.5" x14ac:dyDescent="0.25">
      <c r="A40" s="69"/>
      <c r="B40" s="8" t="s">
        <v>12</v>
      </c>
      <c r="C40" s="70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69"/>
      <c r="B41" s="8" t="s">
        <v>13</v>
      </c>
      <c r="C41" s="70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69"/>
      <c r="B42" s="8" t="s">
        <v>14</v>
      </c>
      <c r="C42" s="70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69"/>
      <c r="B43" s="8" t="s">
        <v>15</v>
      </c>
      <c r="C43" s="70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70" t="s">
        <v>9</v>
      </c>
      <c r="D44" s="7">
        <f>SUM(D45:D49)</f>
        <v>176385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176385</v>
      </c>
    </row>
    <row r="45" spans="1:8" ht="16.5" x14ac:dyDescent="0.25">
      <c r="A45" s="69" t="s">
        <v>10</v>
      </c>
      <c r="B45" s="8" t="s">
        <v>11</v>
      </c>
      <c r="C45" s="70"/>
      <c r="D45" s="16">
        <v>176385</v>
      </c>
      <c r="E45" s="9">
        <v>0</v>
      </c>
      <c r="F45" s="9">
        <v>0</v>
      </c>
      <c r="G45" s="9">
        <v>0</v>
      </c>
      <c r="H45" s="20">
        <f t="shared" si="3"/>
        <v>176385</v>
      </c>
    </row>
    <row r="46" spans="1:8" ht="16.5" x14ac:dyDescent="0.25">
      <c r="A46" s="69"/>
      <c r="B46" s="8" t="s">
        <v>12</v>
      </c>
      <c r="C46" s="70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69"/>
      <c r="B47" s="8" t="s">
        <v>13</v>
      </c>
      <c r="C47" s="70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69"/>
      <c r="B48" s="8" t="s">
        <v>14</v>
      </c>
      <c r="C48" s="70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69"/>
      <c r="B49" s="8" t="s">
        <v>15</v>
      </c>
      <c r="C49" s="70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70" t="s">
        <v>9</v>
      </c>
      <c r="D50" s="7">
        <f>SUM(D51:D55)</f>
        <v>0</v>
      </c>
      <c r="E50" s="7">
        <f t="shared" ref="E50:G50" si="12">SUM(E51:E55)</f>
        <v>56067</v>
      </c>
      <c r="F50" s="7">
        <f t="shared" si="12"/>
        <v>537422</v>
      </c>
      <c r="G50" s="7">
        <f t="shared" si="12"/>
        <v>0</v>
      </c>
      <c r="H50" s="15">
        <f t="shared" si="3"/>
        <v>593489</v>
      </c>
    </row>
    <row r="51" spans="1:12" ht="16.5" x14ac:dyDescent="0.25">
      <c r="A51" s="69" t="s">
        <v>10</v>
      </c>
      <c r="B51" s="8" t="s">
        <v>11</v>
      </c>
      <c r="C51" s="70"/>
      <c r="D51" s="9">
        <v>0</v>
      </c>
      <c r="E51" s="16">
        <v>56067</v>
      </c>
      <c r="F51" s="16">
        <v>537422</v>
      </c>
      <c r="G51" s="9">
        <v>0</v>
      </c>
      <c r="H51" s="20">
        <f t="shared" si="3"/>
        <v>593489</v>
      </c>
    </row>
    <row r="52" spans="1:12" ht="16.5" x14ac:dyDescent="0.25">
      <c r="A52" s="69"/>
      <c r="B52" s="8" t="s">
        <v>12</v>
      </c>
      <c r="C52" s="70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69"/>
      <c r="B53" s="8" t="s">
        <v>13</v>
      </c>
      <c r="C53" s="70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69"/>
      <c r="B54" s="8" t="s">
        <v>14</v>
      </c>
      <c r="C54" s="70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69"/>
      <c r="B55" s="8" t="s">
        <v>15</v>
      </c>
      <c r="C55" s="70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70" t="s">
        <v>9</v>
      </c>
      <c r="D56" s="7">
        <f>SUM(D57:D61)</f>
        <v>511097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541</v>
      </c>
      <c r="H56" s="15">
        <f t="shared" si="13"/>
        <v>511638</v>
      </c>
    </row>
    <row r="57" spans="1:12" ht="16.5" x14ac:dyDescent="0.25">
      <c r="A57" s="69" t="s">
        <v>10</v>
      </c>
      <c r="B57" s="8" t="s">
        <v>11</v>
      </c>
      <c r="C57" s="70"/>
      <c r="D57" s="9">
        <v>511097</v>
      </c>
      <c r="E57" s="16">
        <v>0</v>
      </c>
      <c r="F57" s="16">
        <v>0</v>
      </c>
      <c r="G57" s="9">
        <v>541</v>
      </c>
      <c r="H57" s="20">
        <f t="shared" si="13"/>
        <v>511638</v>
      </c>
    </row>
    <row r="58" spans="1:12" ht="16.5" x14ac:dyDescent="0.25">
      <c r="A58" s="69"/>
      <c r="B58" s="8" t="s">
        <v>12</v>
      </c>
      <c r="C58" s="70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69"/>
      <c r="B59" s="8" t="s">
        <v>13</v>
      </c>
      <c r="C59" s="70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69"/>
      <c r="B60" s="8" t="s">
        <v>14</v>
      </c>
      <c r="C60" s="70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69"/>
      <c r="B61" s="8" t="s">
        <v>15</v>
      </c>
      <c r="C61" s="70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71" t="s">
        <v>9</v>
      </c>
      <c r="D62" s="38">
        <f>SUM(D63:D67)</f>
        <v>1035979</v>
      </c>
      <c r="E62" s="38">
        <f t="shared" ref="E62:G62" si="16">SUM(E63:E67)</f>
        <v>0</v>
      </c>
      <c r="F62" s="48">
        <f t="shared" si="16"/>
        <v>981752.36</v>
      </c>
      <c r="G62" s="48">
        <f t="shared" si="16"/>
        <v>273027.68799999997</v>
      </c>
      <c r="H62" s="49">
        <f t="shared" si="13"/>
        <v>2290759.048</v>
      </c>
      <c r="I62" s="41"/>
      <c r="J62" s="42"/>
    </row>
    <row r="63" spans="1:12" ht="16.5" x14ac:dyDescent="0.25">
      <c r="A63" s="69" t="s">
        <v>10</v>
      </c>
      <c r="B63" s="8" t="s">
        <v>11</v>
      </c>
      <c r="C63" s="70"/>
      <c r="D63" s="16">
        <v>1035979</v>
      </c>
      <c r="E63" s="16">
        <v>0</v>
      </c>
      <c r="F63" s="45">
        <v>981752.36</v>
      </c>
      <c r="G63" s="46">
        <v>273027.68799999997</v>
      </c>
      <c r="H63" s="47">
        <f>SUM(D63:G63)</f>
        <v>2290759.048</v>
      </c>
      <c r="I63" s="1"/>
      <c r="J63" s="5"/>
      <c r="K63" s="5"/>
      <c r="L63" s="22"/>
    </row>
    <row r="64" spans="1:12" ht="16.5" x14ac:dyDescent="0.25">
      <c r="A64" s="69"/>
      <c r="B64" s="8" t="s">
        <v>12</v>
      </c>
      <c r="C64" s="70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69"/>
      <c r="B65" s="8" t="s">
        <v>13</v>
      </c>
      <c r="C65" s="70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69"/>
      <c r="B66" s="8" t="s">
        <v>14</v>
      </c>
      <c r="C66" s="70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73"/>
      <c r="B67" s="14" t="s">
        <v>25</v>
      </c>
      <c r="C67" s="72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 (2024г)</vt:lpstr>
      <vt:lpstr>'04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2024-05-05T09:46:36Z</dcterms:modified>
</cp:coreProperties>
</file>