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8_{99DD3F4D-360C-4049-8EC4-D82DCE8025CB}" xr6:coauthVersionLast="36" xr6:coauthVersionMax="36" xr10:uidLastSave="{00000000-0000-0000-0000-000000000000}"/>
  <bookViews>
    <workbookView xWindow="-120" yWindow="-120" windowWidth="29040" windowHeight="15840" tabRatio="467" xr2:uid="{00000000-000D-0000-FFFF-FFFF00000000}"/>
  </bookViews>
  <sheets>
    <sheet name="02 (2025г)" sheetId="57" r:id="rId1"/>
  </sheets>
  <externalReferences>
    <externalReference r:id="rId2"/>
  </externalReferences>
  <definedNames>
    <definedName name="_xlnm.Print_Area" localSheetId="0">'02 (2025г)'!$A$1:$H$67</definedName>
  </definedNames>
  <calcPr calcId="191029"/>
</workbook>
</file>

<file path=xl/calcChain.xml><?xml version="1.0" encoding="utf-8"?>
<calcChain xmlns="http://schemas.openxmlformats.org/spreadsheetml/2006/main">
  <c r="D3" i="57" l="1"/>
  <c r="D63" i="57" l="1"/>
  <c r="G63" i="57"/>
  <c r="F63" i="57"/>
  <c r="D57" i="57" l="1"/>
  <c r="D56" i="57" s="1"/>
  <c r="G57" i="57"/>
  <c r="G56" i="57" s="1"/>
  <c r="H61" i="57"/>
  <c r="H60" i="57"/>
  <c r="H59" i="57"/>
  <c r="H58" i="57"/>
  <c r="F56" i="57"/>
  <c r="E56" i="57"/>
  <c r="H56" i="57" l="1"/>
  <c r="H57" i="57"/>
  <c r="H66" i="57"/>
  <c r="F51" i="57" l="1"/>
  <c r="E51" i="57"/>
  <c r="D45" i="57"/>
  <c r="G39" i="57"/>
  <c r="F39" i="57"/>
  <c r="E39" i="57"/>
  <c r="D33" i="57"/>
  <c r="D27" i="57"/>
  <c r="F21" i="57"/>
  <c r="D21" i="57"/>
  <c r="F15" i="57"/>
  <c r="G15" i="57"/>
  <c r="F9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<sst xmlns="http://schemas.openxmlformats.org/spreadsheetml/2006/main" count="92" uniqueCount="30">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</sst>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0" borderId="16" xfId="2" applyNumberFormat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_N"/>
    </sheetNames>
    <sheetDataSet>
      <sheetData sheetId="0">
        <row r="59">
          <cell r="C59">
            <v>113305</v>
          </cell>
        </row>
        <row r="62">
          <cell r="C62">
            <v>1197997</v>
          </cell>
        </row>
        <row r="64">
          <cell r="C64">
            <v>241552</v>
          </cell>
        </row>
        <row r="66">
          <cell r="C66">
            <v>1937310</v>
          </cell>
        </row>
        <row r="69">
          <cell r="C69">
            <v>949</v>
          </cell>
        </row>
        <row r="101">
          <cell r="C101">
            <v>91</v>
          </cell>
        </row>
        <row r="102">
          <cell r="C102">
            <v>247942</v>
          </cell>
        </row>
        <row r="103">
          <cell r="C103">
            <v>37456</v>
          </cell>
        </row>
        <row r="105">
          <cell r="C105">
            <v>182502</v>
          </cell>
        </row>
        <row r="106">
          <cell r="C106">
            <v>19799</v>
          </cell>
        </row>
        <row r="112">
          <cell r="C112">
            <v>9685.4359999999997</v>
          </cell>
        </row>
        <row r="113">
          <cell r="C113">
            <v>121717.12300000001</v>
          </cell>
        </row>
        <row r="116">
          <cell r="C116">
            <v>8250</v>
          </cell>
        </row>
        <row r="119">
          <cell r="C119">
            <v>258547</v>
          </cell>
        </row>
        <row r="126">
          <cell r="C126">
            <v>406269595</v>
          </cell>
        </row>
        <row r="127">
          <cell r="C127">
            <v>16636</v>
          </cell>
        </row>
        <row r="130">
          <cell r="C130">
            <v>50000785</v>
          </cell>
        </row>
        <row r="131">
          <cell r="C131">
            <v>82616</v>
          </cell>
        </row>
        <row r="134">
          <cell r="C134">
            <v>6300781</v>
          </cell>
        </row>
        <row r="135">
          <cell r="C135">
            <v>364104</v>
          </cell>
        </row>
        <row r="136">
          <cell r="C136">
            <v>0</v>
          </cell>
        </row>
        <row r="138">
          <cell r="C138">
            <v>93693</v>
          </cell>
        </row>
        <row r="139">
          <cell r="C139">
            <v>236482</v>
          </cell>
        </row>
        <row r="140">
          <cell r="C140">
            <v>12378</v>
          </cell>
        </row>
        <row r="141">
          <cell r="C141">
            <v>701766</v>
          </cell>
        </row>
        <row r="142">
          <cell r="C142">
            <v>144553</v>
          </cell>
        </row>
        <row r="146">
          <cell r="C146">
            <v>45801</v>
          </cell>
        </row>
        <row r="147">
          <cell r="C147">
            <v>657752</v>
          </cell>
        </row>
        <row r="149">
          <cell r="C149">
            <v>670672</v>
          </cell>
        </row>
        <row r="151">
          <cell r="C151">
            <v>1260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B39" sqref="B39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3.265625" bestFit="1" customWidth="1"/>
    <col min="7" max="7" width="20.53125" bestFit="1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64" t="s">
        <v>0</v>
      </c>
      <c r="B1" s="64"/>
      <c r="C1" s="64"/>
      <c r="D1" s="64"/>
      <c r="E1" s="64"/>
      <c r="F1" s="64"/>
      <c r="G1" s="64"/>
      <c r="H1" s="64"/>
    </row>
    <row r="2" spans="1:19" s="3" customFormat="1" ht="34.5" customHeight="1" thickBot="1" x14ac:dyDescent="0.5">
      <c r="A2" s="64"/>
      <c r="B2" s="64"/>
      <c r="C2" s="64"/>
      <c r="D2" s="64"/>
      <c r="E2" s="64"/>
      <c r="F2" s="64"/>
      <c r="G2" s="64"/>
      <c r="H2" s="64"/>
    </row>
    <row r="3" spans="1:19" s="3" customFormat="1" ht="24" customHeight="1" x14ac:dyDescent="0.65">
      <c r="A3" s="65" t="s">
        <v>1</v>
      </c>
      <c r="B3" s="67" t="s">
        <v>2</v>
      </c>
      <c r="C3" s="69" t="s">
        <v>3</v>
      </c>
      <c r="D3" s="71" t="str">
        <f ca="1">CONCATENATE(TEXT(--(TODAY()-15),"ММММ")," ",YEAR(TODAY()))</f>
        <v>Февраль 2025</v>
      </c>
      <c r="E3" s="72"/>
      <c r="F3" s="72"/>
      <c r="G3" s="72"/>
      <c r="H3" s="73"/>
      <c r="I3" s="19"/>
    </row>
    <row r="4" spans="1:19" s="3" customFormat="1" ht="24" customHeight="1" thickBot="1" x14ac:dyDescent="0.7">
      <c r="A4" s="66"/>
      <c r="B4" s="68"/>
      <c r="C4" s="7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62" t="s">
        <v>17</v>
      </c>
      <c r="B5" s="63"/>
      <c r="C5" s="24"/>
      <c r="D5" s="39">
        <f>D8+D14+D20+D26+D32+D38+D44+D50+D56+D62</f>
        <v>461006334</v>
      </c>
      <c r="E5" s="39">
        <f t="shared" ref="E5:G5" si="0">E8+E14+E20+E26+E32+E38+E44+E50+E56+E62</f>
        <v>139494</v>
      </c>
      <c r="F5" s="49">
        <f t="shared" si="0"/>
        <v>8265184.4359999998</v>
      </c>
      <c r="G5" s="49">
        <f t="shared" si="0"/>
        <v>564964.12300000002</v>
      </c>
      <c r="H5" s="50">
        <f>D5+E5+F5+G5</f>
        <v>469975976.55900002</v>
      </c>
      <c r="I5" s="44"/>
      <c r="J5" s="43"/>
    </row>
    <row r="6" spans="1:19" ht="22.5" customHeight="1" x14ac:dyDescent="0.6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59"/>
      <c r="B7" s="60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55" t="s">
        <v>10</v>
      </c>
      <c r="B9" s="8" t="s">
        <v>11</v>
      </c>
      <c r="C9" s="61"/>
      <c r="D9" s="27">
        <v>0</v>
      </c>
      <c r="E9" s="27">
        <v>0</v>
      </c>
      <c r="F9" s="16">
        <f>[1]Б_N!$C$136</f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55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55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55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55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5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6300781</v>
      </c>
      <c r="G14" s="7">
        <f>SUM(G15:G19)</f>
        <v>364104</v>
      </c>
      <c r="H14" s="15">
        <f>SUM(H15:H19)</f>
        <v>6664885</v>
      </c>
    </row>
    <row r="15" spans="1:19" s="3" customFormat="1" ht="16.899999999999999" x14ac:dyDescent="0.45">
      <c r="A15" s="55" t="s">
        <v>10</v>
      </c>
      <c r="B15" s="8" t="s">
        <v>11</v>
      </c>
      <c r="C15" s="53"/>
      <c r="D15" s="30">
        <v>0</v>
      </c>
      <c r="E15" s="30">
        <v>0</v>
      </c>
      <c r="F15" s="16">
        <f>[1]Б_N!$C$134</f>
        <v>6300781</v>
      </c>
      <c r="G15" s="16">
        <f>[1]Б_N!$C$135</f>
        <v>364104</v>
      </c>
      <c r="H15" s="20">
        <f>SUM(D15:G15)</f>
        <v>6664885</v>
      </c>
    </row>
    <row r="16" spans="1:19" s="3" customFormat="1" ht="16.899999999999999" x14ac:dyDescent="0.45">
      <c r="A16" s="55"/>
      <c r="B16" s="8" t="s">
        <v>12</v>
      </c>
      <c r="C16" s="5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55"/>
      <c r="B17" s="8" t="s">
        <v>13</v>
      </c>
      <c r="C17" s="5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55"/>
      <c r="B18" s="8" t="s">
        <v>14</v>
      </c>
      <c r="C18" s="5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55"/>
      <c r="B19" s="8" t="s">
        <v>15</v>
      </c>
      <c r="C19" s="5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53" t="s">
        <v>9</v>
      </c>
      <c r="D20" s="7">
        <f>SUM(D21:D25)</f>
        <v>406269595</v>
      </c>
      <c r="E20" s="17">
        <f t="shared" ref="E20:F20" si="5">SUM(E21:E25)</f>
        <v>0</v>
      </c>
      <c r="F20" s="31">
        <f t="shared" si="5"/>
        <v>16636</v>
      </c>
      <c r="G20" s="17">
        <f>SUM(G21:G25)</f>
        <v>0</v>
      </c>
      <c r="H20" s="15">
        <f>SUM(D20:G20)</f>
        <v>406286231</v>
      </c>
    </row>
    <row r="21" spans="1:8" s="3" customFormat="1" ht="16.899999999999999" x14ac:dyDescent="0.45">
      <c r="A21" s="55" t="s">
        <v>10</v>
      </c>
      <c r="B21" s="8" t="s">
        <v>11</v>
      </c>
      <c r="C21" s="53"/>
      <c r="D21" s="16">
        <f>[1]Б_N!$C$126</f>
        <v>406269595</v>
      </c>
      <c r="E21" s="30">
        <v>0</v>
      </c>
      <c r="F21" s="30">
        <f>[1]Б_N!$C$127</f>
        <v>16636</v>
      </c>
      <c r="G21" s="18">
        <v>0</v>
      </c>
      <c r="H21" s="20">
        <f t="shared" si="3"/>
        <v>406286231</v>
      </c>
    </row>
    <row r="22" spans="1:8" s="3" customFormat="1" ht="16.899999999999999" x14ac:dyDescent="0.45">
      <c r="A22" s="55"/>
      <c r="B22" s="8" t="s">
        <v>12</v>
      </c>
      <c r="C22" s="5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55"/>
      <c r="B23" s="8" t="s">
        <v>13</v>
      </c>
      <c r="C23" s="5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55"/>
      <c r="B24" s="8" t="s">
        <v>14</v>
      </c>
      <c r="C24" s="5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55"/>
      <c r="B25" s="8" t="s">
        <v>15</v>
      </c>
      <c r="C25" s="5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53" t="s">
        <v>9</v>
      </c>
      <c r="D26" s="7">
        <f>SUM(D27:D31)</f>
        <v>50083401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50083401</v>
      </c>
    </row>
    <row r="27" spans="1:8" s="3" customFormat="1" ht="16.899999999999999" x14ac:dyDescent="0.45">
      <c r="A27" s="55" t="s">
        <v>10</v>
      </c>
      <c r="B27" s="8" t="s">
        <v>11</v>
      </c>
      <c r="C27" s="53"/>
      <c r="D27" s="16">
        <f>[1]Б_N!$C$130+[1]Б_N!$C$131</f>
        <v>50083401</v>
      </c>
      <c r="E27" s="9">
        <v>0</v>
      </c>
      <c r="F27" s="9">
        <v>0</v>
      </c>
      <c r="G27" s="18">
        <v>0</v>
      </c>
      <c r="H27" s="20">
        <f>SUM(D27:G27)</f>
        <v>50083401</v>
      </c>
    </row>
    <row r="28" spans="1:8" s="3" customFormat="1" ht="16.899999999999999" x14ac:dyDescent="0.45">
      <c r="A28" s="55"/>
      <c r="B28" s="8" t="s">
        <v>12</v>
      </c>
      <c r="C28" s="5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55"/>
      <c r="B29" s="8" t="s">
        <v>13</v>
      </c>
      <c r="C29" s="5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55"/>
      <c r="B30" s="8" t="s">
        <v>14</v>
      </c>
      <c r="C30" s="5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55"/>
      <c r="B31" s="8" t="s">
        <v>15</v>
      </c>
      <c r="C31" s="5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53" t="s">
        <v>9</v>
      </c>
      <c r="D32" s="7">
        <f>SUM(D33:D37)</f>
        <v>701766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701766</v>
      </c>
    </row>
    <row r="33" spans="1:8" ht="16.899999999999999" x14ac:dyDescent="0.45">
      <c r="A33" s="55" t="s">
        <v>10</v>
      </c>
      <c r="B33" s="8" t="s">
        <v>11</v>
      </c>
      <c r="C33" s="53"/>
      <c r="D33" s="16">
        <f>[1]Б_N!$C$141</f>
        <v>701766</v>
      </c>
      <c r="E33" s="9">
        <v>0</v>
      </c>
      <c r="F33" s="9">
        <v>0</v>
      </c>
      <c r="G33" s="18">
        <v>0</v>
      </c>
      <c r="H33" s="20">
        <f>SUM(D33:G33)</f>
        <v>701766</v>
      </c>
    </row>
    <row r="34" spans="1:8" ht="16.899999999999999" x14ac:dyDescent="0.45">
      <c r="A34" s="55"/>
      <c r="B34" s="8" t="s">
        <v>12</v>
      </c>
      <c r="C34" s="5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55"/>
      <c r="B35" s="8" t="s">
        <v>13</v>
      </c>
      <c r="C35" s="5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55"/>
      <c r="B36" s="8" t="s">
        <v>14</v>
      </c>
      <c r="C36" s="5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55"/>
      <c r="B37" s="8" t="s">
        <v>15</v>
      </c>
      <c r="C37" s="5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53" t="s">
        <v>9</v>
      </c>
      <c r="D38" s="7">
        <f>SUM(D39:D43)</f>
        <v>0</v>
      </c>
      <c r="E38" s="7">
        <f t="shared" ref="E38:G38" si="10">SUM(E39:E43)</f>
        <v>93693</v>
      </c>
      <c r="F38" s="7">
        <f t="shared" si="10"/>
        <v>236482</v>
      </c>
      <c r="G38" s="7">
        <f t="shared" si="10"/>
        <v>12378</v>
      </c>
      <c r="H38" s="15">
        <f t="shared" si="3"/>
        <v>342553</v>
      </c>
    </row>
    <row r="39" spans="1:8" ht="16.899999999999999" x14ac:dyDescent="0.45">
      <c r="A39" s="55" t="s">
        <v>10</v>
      </c>
      <c r="B39" s="8" t="s">
        <v>11</v>
      </c>
      <c r="C39" s="53"/>
      <c r="D39" s="9">
        <v>0</v>
      </c>
      <c r="E39" s="16">
        <f>[1]Б_N!$C$138</f>
        <v>93693</v>
      </c>
      <c r="F39" s="16">
        <f>[1]Б_N!$C$139</f>
        <v>236482</v>
      </c>
      <c r="G39" s="16">
        <f>[1]Б_N!$C$140</f>
        <v>12378</v>
      </c>
      <c r="H39" s="20">
        <f t="shared" si="3"/>
        <v>342553</v>
      </c>
    </row>
    <row r="40" spans="1:8" ht="16.899999999999999" x14ac:dyDescent="0.45">
      <c r="A40" s="55"/>
      <c r="B40" s="8" t="s">
        <v>12</v>
      </c>
      <c r="C40" s="5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55"/>
      <c r="B41" s="8" t="s">
        <v>13</v>
      </c>
      <c r="C41" s="5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55"/>
      <c r="B42" s="8" t="s">
        <v>14</v>
      </c>
      <c r="C42" s="5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55"/>
      <c r="B43" s="8" t="s">
        <v>15</v>
      </c>
      <c r="C43" s="5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53" t="s">
        <v>9</v>
      </c>
      <c r="D44" s="7">
        <f>SUM(D45:D49)</f>
        <v>144553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144553</v>
      </c>
    </row>
    <row r="45" spans="1:8" ht="16.899999999999999" x14ac:dyDescent="0.45">
      <c r="A45" s="55" t="s">
        <v>10</v>
      </c>
      <c r="B45" s="8" t="s">
        <v>11</v>
      </c>
      <c r="C45" s="53"/>
      <c r="D45" s="16">
        <f>[1]Б_N!$C$142</f>
        <v>144553</v>
      </c>
      <c r="E45" s="9">
        <v>0</v>
      </c>
      <c r="F45" s="9">
        <v>0</v>
      </c>
      <c r="G45" s="9">
        <v>0</v>
      </c>
      <c r="H45" s="20">
        <f t="shared" si="3"/>
        <v>144553</v>
      </c>
    </row>
    <row r="46" spans="1:8" ht="16.899999999999999" x14ac:dyDescent="0.45">
      <c r="A46" s="55"/>
      <c r="B46" s="8" t="s">
        <v>12</v>
      </c>
      <c r="C46" s="5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55"/>
      <c r="B47" s="8" t="s">
        <v>13</v>
      </c>
      <c r="C47" s="5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55"/>
      <c r="B48" s="8" t="s">
        <v>14</v>
      </c>
      <c r="C48" s="5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55"/>
      <c r="B49" s="8" t="s">
        <v>15</v>
      </c>
      <c r="C49" s="5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53" t="s">
        <v>9</v>
      </c>
      <c r="D50" s="7">
        <f>SUM(D51:D55)</f>
        <v>0</v>
      </c>
      <c r="E50" s="7">
        <f t="shared" ref="E50:G50" si="12">SUM(E51:E55)</f>
        <v>45801</v>
      </c>
      <c r="F50" s="7">
        <f t="shared" si="12"/>
        <v>657752</v>
      </c>
      <c r="G50" s="7">
        <f t="shared" si="12"/>
        <v>0</v>
      </c>
      <c r="H50" s="15">
        <f t="shared" si="3"/>
        <v>703553</v>
      </c>
    </row>
    <row r="51" spans="1:12" ht="16.899999999999999" x14ac:dyDescent="0.45">
      <c r="A51" s="55" t="s">
        <v>10</v>
      </c>
      <c r="B51" s="8" t="s">
        <v>11</v>
      </c>
      <c r="C51" s="53"/>
      <c r="D51" s="9">
        <v>0</v>
      </c>
      <c r="E51" s="16">
        <f>[1]Б_N!$C$146</f>
        <v>45801</v>
      </c>
      <c r="F51" s="16">
        <f>[1]Б_N!$C$147</f>
        <v>657752</v>
      </c>
      <c r="G51" s="9">
        <v>0</v>
      </c>
      <c r="H51" s="20">
        <f t="shared" si="3"/>
        <v>703553</v>
      </c>
    </row>
    <row r="52" spans="1:12" ht="16.899999999999999" x14ac:dyDescent="0.45">
      <c r="A52" s="55"/>
      <c r="B52" s="8" t="s">
        <v>12</v>
      </c>
      <c r="C52" s="5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55"/>
      <c r="B53" s="8" t="s">
        <v>13</v>
      </c>
      <c r="C53" s="5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55"/>
      <c r="B54" s="8" t="s">
        <v>14</v>
      </c>
      <c r="C54" s="5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55"/>
      <c r="B55" s="8" t="s">
        <v>15</v>
      </c>
      <c r="C55" s="5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53" t="s">
        <v>9</v>
      </c>
      <c r="D56" s="7">
        <f>SUM(D57:D61)</f>
        <v>670672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1260</v>
      </c>
      <c r="H56" s="15">
        <f t="shared" si="13"/>
        <v>671932</v>
      </c>
    </row>
    <row r="57" spans="1:12" ht="16.899999999999999" x14ac:dyDescent="0.45">
      <c r="A57" s="55" t="s">
        <v>10</v>
      </c>
      <c r="B57" s="8" t="s">
        <v>11</v>
      </c>
      <c r="C57" s="53"/>
      <c r="D57" s="9">
        <f>[1]Б_N!$C$149</f>
        <v>670672</v>
      </c>
      <c r="E57" s="16">
        <v>0</v>
      </c>
      <c r="F57" s="16">
        <v>0</v>
      </c>
      <c r="G57" s="9">
        <f>[1]Б_N!$C$151</f>
        <v>1260</v>
      </c>
      <c r="H57" s="20">
        <f t="shared" si="13"/>
        <v>671932</v>
      </c>
    </row>
    <row r="58" spans="1:12" ht="16.899999999999999" x14ac:dyDescent="0.45">
      <c r="A58" s="55"/>
      <c r="B58" s="8" t="s">
        <v>12</v>
      </c>
      <c r="C58" s="5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55"/>
      <c r="B59" s="8" t="s">
        <v>13</v>
      </c>
      <c r="C59" s="53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55"/>
      <c r="B60" s="8" t="s">
        <v>14</v>
      </c>
      <c r="C60" s="5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55"/>
      <c r="B61" s="8" t="s">
        <v>15</v>
      </c>
      <c r="C61" s="5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52" t="s">
        <v>9</v>
      </c>
      <c r="D62" s="38">
        <f>SUM(D63:D67)</f>
        <v>3136347</v>
      </c>
      <c r="E62" s="38">
        <f t="shared" ref="E62:G62" si="16">SUM(E63:E67)</f>
        <v>0</v>
      </c>
      <c r="F62" s="47">
        <f t="shared" si="16"/>
        <v>1053533.436</v>
      </c>
      <c r="G62" s="47">
        <f t="shared" si="16"/>
        <v>187222.12300000002</v>
      </c>
      <c r="H62" s="48">
        <f t="shared" si="13"/>
        <v>4377102.5589999994</v>
      </c>
      <c r="I62" s="41"/>
      <c r="J62" s="42"/>
    </row>
    <row r="63" spans="1:12" ht="16.899999999999999" x14ac:dyDescent="0.45">
      <c r="A63" s="55" t="s">
        <v>10</v>
      </c>
      <c r="B63" s="8" t="s">
        <v>11</v>
      </c>
      <c r="C63" s="53"/>
      <c r="D63" s="16">
        <f>[1]Б_N!$C$62+[1]Б_N!$C$66+[1]Б_N!$C$69+[1]Б_N!$C$101</f>
        <v>3136347</v>
      </c>
      <c r="E63" s="16">
        <v>0</v>
      </c>
      <c r="F63" s="45">
        <f>[1]Б_N!$C$59+[1]Б_N!$C$64+[1]Б_N!$C$102+[1]Б_N!$C$105+[1]Б_N!$C$112+[1]Б_N!$C$119</f>
        <v>1053533.436</v>
      </c>
      <c r="G63" s="46">
        <f>[1]Б_N!$C$103+[1]Б_N!$C$106+[1]Б_N!$C$113+[1]Б_N!$C$116</f>
        <v>187222.12300000002</v>
      </c>
      <c r="H63" s="51">
        <f>SUM(D63:G63)</f>
        <v>4377102.5589999994</v>
      </c>
      <c r="I63" s="1"/>
      <c r="J63" s="5"/>
      <c r="K63" s="5"/>
      <c r="L63" s="22"/>
    </row>
    <row r="64" spans="1:12" ht="16.899999999999999" x14ac:dyDescent="0.45">
      <c r="A64" s="55"/>
      <c r="B64" s="8" t="s">
        <v>12</v>
      </c>
      <c r="C64" s="5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55"/>
      <c r="B65" s="8" t="s">
        <v>13</v>
      </c>
      <c r="C65" s="5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55"/>
      <c r="B66" s="8" t="s">
        <v>14</v>
      </c>
      <c r="C66" s="5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56"/>
      <c r="B67" s="14" t="s">
        <v>25</v>
      </c>
      <c r="C67" s="54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(2025г)</vt:lpstr>
      <vt:lpstr>'02 (2025г)'!Область_печати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2025-03-07T09:16:27Z</dcterms:modified>
</cp:coreProperties>
</file>