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1DCA03FD-60C5-4547-B5ED-151C917D67AB}" xr6:coauthVersionLast="36" xr6:coauthVersionMax="47" xr10:uidLastSave="{00000000-0000-0000-0000-000000000000}"/>
  <bookViews>
    <workbookView xWindow="-120" yWindow="-120" windowWidth="29040" windowHeight="15840" tabRatio="467" xr2:uid="{00000000-000D-0000-FFFF-FFFF00000000}"/>
  </bookViews>
  <sheets>
    <sheet name="11 (2024г)" sheetId="57" r:id="rId1"/>
  </sheets>
  <definedNames>
    <definedName name="_xlnm.Print_Area" localSheetId="0">'11 (2024г)'!$A$1:$H$67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<sst xmlns="http://schemas.openxmlformats.org/spreadsheetml/2006/main" count="92" uniqueCount="30">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</sst>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173" fontId="6" fillId="0" borderId="16" xfId="2" applyNumberFormat="1" applyFont="1" applyFill="1" applyBorder="1" applyAlignment="1">
      <alignment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60" zoomScaleNormal="70" workbookViewId="0">
      <selection activeCell="L8" sqref="L8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1.3984375" customWidth="1"/>
    <col min="7" max="7" width="19.3984375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64" t="s">
        <v>0</v>
      </c>
      <c r="B1" s="64"/>
      <c r="C1" s="64"/>
      <c r="D1" s="64"/>
      <c r="E1" s="64"/>
      <c r="F1" s="64"/>
      <c r="G1" s="64"/>
      <c r="H1" s="64"/>
    </row>
    <row r="2" spans="1:19" s="3" customFormat="1" ht="34.5" customHeight="1" thickBot="1" x14ac:dyDescent="0.5">
      <c r="A2" s="64"/>
      <c r="B2" s="64"/>
      <c r="C2" s="64"/>
      <c r="D2" s="64"/>
      <c r="E2" s="64"/>
      <c r="F2" s="64"/>
      <c r="G2" s="64"/>
      <c r="H2" s="64"/>
    </row>
    <row r="3" spans="1:19" s="3" customFormat="1" ht="24" customHeight="1" x14ac:dyDescent="0.65">
      <c r="A3" s="65" t="s">
        <v>1</v>
      </c>
      <c r="B3" s="67" t="s">
        <v>2</v>
      </c>
      <c r="C3" s="69" t="s">
        <v>3</v>
      </c>
      <c r="D3" s="71" t="str">
        <f ca="1">CONCATENATE(TEXT(--(TODAY()-15),"ММММ")," ",YEAR(TODAY()))</f>
        <v>Ноябрь 2024</v>
      </c>
      <c r="E3" s="72"/>
      <c r="F3" s="72"/>
      <c r="G3" s="72"/>
      <c r="H3" s="73"/>
      <c r="I3" s="19"/>
    </row>
    <row r="4" spans="1:19" s="3" customFormat="1" ht="24" customHeight="1" thickBot="1" x14ac:dyDescent="0.7">
      <c r="A4" s="66"/>
      <c r="B4" s="68"/>
      <c r="C4" s="7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62" t="s">
        <v>17</v>
      </c>
      <c r="B5" s="63"/>
      <c r="C5" s="24"/>
      <c r="D5" s="39">
        <f>D8+D14+D20+D26+D32+D38+D44+D50+D56+D62</f>
        <v>481286071</v>
      </c>
      <c r="E5" s="39">
        <f t="shared" ref="E5:G5" si="0">E8+E14+E20+E26+E32+E38+E44+E50+E56+E62</f>
        <v>132095</v>
      </c>
      <c r="F5" s="49">
        <f t="shared" si="0"/>
        <v>8291214.1439999994</v>
      </c>
      <c r="G5" s="49">
        <f t="shared" si="0"/>
        <v>551281.46699999995</v>
      </c>
      <c r="H5" s="50">
        <f>D5+E5+F5+G5</f>
        <v>490260661.611</v>
      </c>
      <c r="I5" s="44"/>
      <c r="J5" s="43"/>
    </row>
    <row r="6" spans="1:19" ht="22.5" customHeight="1" x14ac:dyDescent="0.65">
      <c r="A6" s="57" t="s">
        <v>18</v>
      </c>
      <c r="B6" s="58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59"/>
      <c r="B7" s="60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1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55" t="s">
        <v>10</v>
      </c>
      <c r="B9" s="8" t="s">
        <v>11</v>
      </c>
      <c r="C9" s="61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55"/>
      <c r="B10" s="8" t="s">
        <v>12</v>
      </c>
      <c r="C10" s="61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55"/>
      <c r="B11" s="8" t="s">
        <v>13</v>
      </c>
      <c r="C11" s="61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55"/>
      <c r="B12" s="8" t="s">
        <v>14</v>
      </c>
      <c r="C12" s="61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55"/>
      <c r="B13" s="8" t="s">
        <v>15</v>
      </c>
      <c r="C13" s="61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53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6413224</v>
      </c>
      <c r="G14" s="7">
        <f>SUM(G15:G19)</f>
        <v>346845</v>
      </c>
      <c r="H14" s="15">
        <f>SUM(H15:H19)</f>
        <v>6760069</v>
      </c>
    </row>
    <row r="15" spans="1:19" s="3" customFormat="1" ht="16.899999999999999" x14ac:dyDescent="0.45">
      <c r="A15" s="55" t="s">
        <v>10</v>
      </c>
      <c r="B15" s="8" t="s">
        <v>11</v>
      </c>
      <c r="C15" s="53"/>
      <c r="D15" s="30">
        <v>0</v>
      </c>
      <c r="E15" s="30">
        <v>0</v>
      </c>
      <c r="F15" s="16">
        <v>6413224</v>
      </c>
      <c r="G15" s="16">
        <v>346845</v>
      </c>
      <c r="H15" s="20">
        <f>SUM(D15:G15)</f>
        <v>6760069</v>
      </c>
    </row>
    <row r="16" spans="1:19" s="3" customFormat="1" ht="16.899999999999999" x14ac:dyDescent="0.45">
      <c r="A16" s="55"/>
      <c r="B16" s="8" t="s">
        <v>12</v>
      </c>
      <c r="C16" s="53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55"/>
      <c r="B17" s="8" t="s">
        <v>13</v>
      </c>
      <c r="C17" s="53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55"/>
      <c r="B18" s="8" t="s">
        <v>14</v>
      </c>
      <c r="C18" s="53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55"/>
      <c r="B19" s="8" t="s">
        <v>15</v>
      </c>
      <c r="C19" s="53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53" t="s">
        <v>9</v>
      </c>
      <c r="D20" s="7">
        <f>SUM(D21:D25)</f>
        <v>428022007</v>
      </c>
      <c r="E20" s="17">
        <f t="shared" ref="E20:F20" si="5">SUM(E21:E25)</f>
        <v>0</v>
      </c>
      <c r="F20" s="31">
        <f t="shared" si="5"/>
        <v>14921</v>
      </c>
      <c r="G20" s="17">
        <f>SUM(G21:G25)</f>
        <v>0</v>
      </c>
      <c r="H20" s="15">
        <f>SUM(D20:G20)</f>
        <v>428036928</v>
      </c>
    </row>
    <row r="21" spans="1:8" s="3" customFormat="1" ht="16.899999999999999" x14ac:dyDescent="0.45">
      <c r="A21" s="55" t="s">
        <v>10</v>
      </c>
      <c r="B21" s="8" t="s">
        <v>11</v>
      </c>
      <c r="C21" s="53"/>
      <c r="D21" s="16">
        <v>428022007</v>
      </c>
      <c r="E21" s="30">
        <v>0</v>
      </c>
      <c r="F21" s="30">
        <v>14921</v>
      </c>
      <c r="G21" s="18">
        <v>0</v>
      </c>
      <c r="H21" s="20">
        <f t="shared" si="3"/>
        <v>428036928</v>
      </c>
    </row>
    <row r="22" spans="1:8" s="3" customFormat="1" ht="16.899999999999999" x14ac:dyDescent="0.45">
      <c r="A22" s="55"/>
      <c r="B22" s="8" t="s">
        <v>12</v>
      </c>
      <c r="C22" s="53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55"/>
      <c r="B23" s="8" t="s">
        <v>13</v>
      </c>
      <c r="C23" s="53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55"/>
      <c r="B24" s="8" t="s">
        <v>14</v>
      </c>
      <c r="C24" s="53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55"/>
      <c r="B25" s="8" t="s">
        <v>15</v>
      </c>
      <c r="C25" s="53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53" t="s">
        <v>9</v>
      </c>
      <c r="D26" s="7">
        <f>SUM(D27:D31)</f>
        <v>49268300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49268300</v>
      </c>
    </row>
    <row r="27" spans="1:8" s="3" customFormat="1" ht="16.899999999999999" x14ac:dyDescent="0.45">
      <c r="A27" s="55" t="s">
        <v>10</v>
      </c>
      <c r="B27" s="8" t="s">
        <v>11</v>
      </c>
      <c r="C27" s="53"/>
      <c r="D27" s="16">
        <v>49268300</v>
      </c>
      <c r="E27" s="9">
        <v>0</v>
      </c>
      <c r="F27" s="9">
        <v>0</v>
      </c>
      <c r="G27" s="18">
        <v>0</v>
      </c>
      <c r="H27" s="20">
        <f>SUM(D27:G27)</f>
        <v>49268300</v>
      </c>
    </row>
    <row r="28" spans="1:8" s="3" customFormat="1" ht="16.899999999999999" x14ac:dyDescent="0.45">
      <c r="A28" s="55"/>
      <c r="B28" s="8" t="s">
        <v>12</v>
      </c>
      <c r="C28" s="53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55"/>
      <c r="B29" s="8" t="s">
        <v>13</v>
      </c>
      <c r="C29" s="53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55"/>
      <c r="B30" s="8" t="s">
        <v>14</v>
      </c>
      <c r="C30" s="53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55"/>
      <c r="B31" s="8" t="s">
        <v>15</v>
      </c>
      <c r="C31" s="53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53" t="s">
        <v>9</v>
      </c>
      <c r="D32" s="7">
        <f>SUM(D33:D37)</f>
        <v>737932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737932</v>
      </c>
    </row>
    <row r="33" spans="1:8" ht="16.899999999999999" x14ac:dyDescent="0.45">
      <c r="A33" s="55" t="s">
        <v>10</v>
      </c>
      <c r="B33" s="8" t="s">
        <v>11</v>
      </c>
      <c r="C33" s="53"/>
      <c r="D33" s="16">
        <v>737932</v>
      </c>
      <c r="E33" s="9">
        <v>0</v>
      </c>
      <c r="F33" s="9">
        <v>0</v>
      </c>
      <c r="G33" s="18">
        <v>0</v>
      </c>
      <c r="H33" s="20">
        <f>SUM(D33:G33)</f>
        <v>737932</v>
      </c>
    </row>
    <row r="34" spans="1:8" ht="16.899999999999999" x14ac:dyDescent="0.45">
      <c r="A34" s="55"/>
      <c r="B34" s="8" t="s">
        <v>12</v>
      </c>
      <c r="C34" s="53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55"/>
      <c r="B35" s="8" t="s">
        <v>13</v>
      </c>
      <c r="C35" s="53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55"/>
      <c r="B36" s="8" t="s">
        <v>14</v>
      </c>
      <c r="C36" s="53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55"/>
      <c r="B37" s="8" t="s">
        <v>15</v>
      </c>
      <c r="C37" s="53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53" t="s">
        <v>9</v>
      </c>
      <c r="D38" s="7">
        <f>SUM(D39:D43)</f>
        <v>0</v>
      </c>
      <c r="E38" s="7">
        <f t="shared" ref="E38:G38" si="10">SUM(E39:E43)</f>
        <v>94536</v>
      </c>
      <c r="F38" s="7">
        <f t="shared" si="10"/>
        <v>224785</v>
      </c>
      <c r="G38" s="7">
        <f t="shared" si="10"/>
        <v>13823</v>
      </c>
      <c r="H38" s="15">
        <f t="shared" si="3"/>
        <v>333144</v>
      </c>
    </row>
    <row r="39" spans="1:8" ht="16.899999999999999" x14ac:dyDescent="0.45">
      <c r="A39" s="55" t="s">
        <v>10</v>
      </c>
      <c r="B39" s="8" t="s">
        <v>11</v>
      </c>
      <c r="C39" s="53"/>
      <c r="D39" s="9">
        <v>0</v>
      </c>
      <c r="E39" s="16">
        <v>94536</v>
      </c>
      <c r="F39" s="16">
        <v>224785</v>
      </c>
      <c r="G39" s="16">
        <v>13823</v>
      </c>
      <c r="H39" s="20">
        <f t="shared" si="3"/>
        <v>333144</v>
      </c>
    </row>
    <row r="40" spans="1:8" ht="16.899999999999999" x14ac:dyDescent="0.45">
      <c r="A40" s="55"/>
      <c r="B40" s="8" t="s">
        <v>12</v>
      </c>
      <c r="C40" s="53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55"/>
      <c r="B41" s="8" t="s">
        <v>13</v>
      </c>
      <c r="C41" s="53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55"/>
      <c r="B42" s="8" t="s">
        <v>14</v>
      </c>
      <c r="C42" s="53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55"/>
      <c r="B43" s="8" t="s">
        <v>15</v>
      </c>
      <c r="C43" s="53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53" t="s">
        <v>9</v>
      </c>
      <c r="D44" s="7">
        <f>SUM(D45:D49)</f>
        <v>140633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140633</v>
      </c>
    </row>
    <row r="45" spans="1:8" ht="16.899999999999999" x14ac:dyDescent="0.45">
      <c r="A45" s="55" t="s">
        <v>10</v>
      </c>
      <c r="B45" s="8" t="s">
        <v>11</v>
      </c>
      <c r="C45" s="53"/>
      <c r="D45" s="16">
        <v>140633</v>
      </c>
      <c r="E45" s="9">
        <v>0</v>
      </c>
      <c r="F45" s="9">
        <v>0</v>
      </c>
      <c r="G45" s="9">
        <v>0</v>
      </c>
      <c r="H45" s="20">
        <f t="shared" si="3"/>
        <v>140633</v>
      </c>
    </row>
    <row r="46" spans="1:8" ht="16.899999999999999" x14ac:dyDescent="0.45">
      <c r="A46" s="55"/>
      <c r="B46" s="8" t="s">
        <v>12</v>
      </c>
      <c r="C46" s="53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55"/>
      <c r="B47" s="8" t="s">
        <v>13</v>
      </c>
      <c r="C47" s="53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55"/>
      <c r="B48" s="8" t="s">
        <v>14</v>
      </c>
      <c r="C48" s="53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55"/>
      <c r="B49" s="8" t="s">
        <v>15</v>
      </c>
      <c r="C49" s="53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53" t="s">
        <v>9</v>
      </c>
      <c r="D50" s="7">
        <f>SUM(D51:D55)</f>
        <v>0</v>
      </c>
      <c r="E50" s="7">
        <f t="shared" ref="E50:G50" si="12">SUM(E51:E55)</f>
        <v>37559</v>
      </c>
      <c r="F50" s="7">
        <f t="shared" si="12"/>
        <v>567769</v>
      </c>
      <c r="G50" s="7">
        <f t="shared" si="12"/>
        <v>0</v>
      </c>
      <c r="H50" s="15">
        <f t="shared" si="3"/>
        <v>605328</v>
      </c>
    </row>
    <row r="51" spans="1:12" ht="16.899999999999999" x14ac:dyDescent="0.45">
      <c r="A51" s="55" t="s">
        <v>10</v>
      </c>
      <c r="B51" s="8" t="s">
        <v>11</v>
      </c>
      <c r="C51" s="53"/>
      <c r="D51" s="9">
        <v>0</v>
      </c>
      <c r="E51" s="16">
        <v>37559</v>
      </c>
      <c r="F51" s="16">
        <v>567769</v>
      </c>
      <c r="G51" s="9">
        <v>0</v>
      </c>
      <c r="H51" s="20">
        <f t="shared" si="3"/>
        <v>605328</v>
      </c>
    </row>
    <row r="52" spans="1:12" ht="16.899999999999999" x14ac:dyDescent="0.45">
      <c r="A52" s="55"/>
      <c r="B52" s="8" t="s">
        <v>12</v>
      </c>
      <c r="C52" s="53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55"/>
      <c r="B53" s="8" t="s">
        <v>13</v>
      </c>
      <c r="C53" s="53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55"/>
      <c r="B54" s="8" t="s">
        <v>14</v>
      </c>
      <c r="C54" s="53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55"/>
      <c r="B55" s="8" t="s">
        <v>15</v>
      </c>
      <c r="C55" s="53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53" t="s">
        <v>9</v>
      </c>
      <c r="D56" s="7">
        <f>SUM(D57:D61)</f>
        <v>637609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866</v>
      </c>
      <c r="H56" s="15">
        <f t="shared" si="13"/>
        <v>638475</v>
      </c>
    </row>
    <row r="57" spans="1:12" ht="16.899999999999999" x14ac:dyDescent="0.45">
      <c r="A57" s="55" t="s">
        <v>10</v>
      </c>
      <c r="B57" s="8" t="s">
        <v>11</v>
      </c>
      <c r="C57" s="53"/>
      <c r="D57" s="9">
        <v>637609</v>
      </c>
      <c r="E57" s="16">
        <v>0</v>
      </c>
      <c r="F57" s="16">
        <v>0</v>
      </c>
      <c r="G57" s="9">
        <v>866</v>
      </c>
      <c r="H57" s="20">
        <f t="shared" si="13"/>
        <v>638475</v>
      </c>
    </row>
    <row r="58" spans="1:12" ht="16.899999999999999" x14ac:dyDescent="0.45">
      <c r="A58" s="55"/>
      <c r="B58" s="8" t="s">
        <v>12</v>
      </c>
      <c r="C58" s="53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55"/>
      <c r="B59" s="8" t="s">
        <v>13</v>
      </c>
      <c r="C59" s="53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55"/>
      <c r="B60" s="8" t="s">
        <v>14</v>
      </c>
      <c r="C60" s="53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55"/>
      <c r="B61" s="8" t="s">
        <v>15</v>
      </c>
      <c r="C61" s="53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52" t="s">
        <v>9</v>
      </c>
      <c r="D62" s="38">
        <f>SUM(D63:D67)</f>
        <v>2479590</v>
      </c>
      <c r="E62" s="38">
        <f t="shared" ref="E62:G62" si="16">SUM(E63:E67)</f>
        <v>0</v>
      </c>
      <c r="F62" s="47">
        <f t="shared" si="16"/>
        <v>1070515.1439999999</v>
      </c>
      <c r="G62" s="47">
        <f t="shared" si="16"/>
        <v>189747.467</v>
      </c>
      <c r="H62" s="48">
        <f t="shared" si="13"/>
        <v>3739852.611</v>
      </c>
      <c r="I62" s="41"/>
      <c r="J62" s="42"/>
    </row>
    <row r="63" spans="1:12" ht="16.899999999999999" x14ac:dyDescent="0.45">
      <c r="A63" s="55" t="s">
        <v>10</v>
      </c>
      <c r="B63" s="8" t="s">
        <v>11</v>
      </c>
      <c r="C63" s="53"/>
      <c r="D63" s="16">
        <v>2479590</v>
      </c>
      <c r="E63" s="16">
        <v>0</v>
      </c>
      <c r="F63" s="45">
        <v>1070515.1439999999</v>
      </c>
      <c r="G63" s="46">
        <v>189747.467</v>
      </c>
      <c r="H63" s="51">
        <f>SUM(D63:G63)</f>
        <v>3739852.611</v>
      </c>
      <c r="I63" s="1"/>
      <c r="J63" s="5"/>
      <c r="K63" s="5"/>
      <c r="L63" s="22"/>
    </row>
    <row r="64" spans="1:12" ht="16.899999999999999" x14ac:dyDescent="0.45">
      <c r="A64" s="55"/>
      <c r="B64" s="8" t="s">
        <v>12</v>
      </c>
      <c r="C64" s="53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55"/>
      <c r="B65" s="8" t="s">
        <v>13</v>
      </c>
      <c r="C65" s="53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55"/>
      <c r="B66" s="8" t="s">
        <v>14</v>
      </c>
      <c r="C66" s="53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56"/>
      <c r="B67" s="14" t="s">
        <v>25</v>
      </c>
      <c r="C67" s="54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(2024г)</vt:lpstr>
      <vt:lpstr>'11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2024-12-09T02:42:04Z</dcterms:modified>
</cp:coreProperties>
</file>