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1250" activeTab="3"/>
  </bookViews>
  <sheets>
    <sheet name="1 ЦК" sheetId="2" r:id="rId1"/>
    <sheet name="3 ЦК" sheetId="3" r:id="rId2"/>
    <sheet name="5 ЦК" sheetId="4" r:id="rId3"/>
    <sheet name="Потери" sheetId="5" r:id="rId4"/>
    <sheet name="3 ЦК (СЭС)" sheetId="1" r:id="rId5"/>
  </sheets>
  <externalReferences>
    <externalReference r:id="rId6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TM" localSheetId="4">#REF!</definedName>
    <definedName name="TM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4">'3 ЦК (СЭС)'!$A$1:$Y$51</definedName>
    <definedName name="_xlnm.Print_Area" localSheetId="2">'5 ЦК'!$A$1:$F$64</definedName>
    <definedName name="_xlnm.Print_Area" localSheetId="3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J8" i="5" l="1"/>
  <c r="J7" i="5" s="1"/>
  <c r="D26" i="4"/>
  <c r="E21" i="4"/>
  <c r="E15" i="4" s="1"/>
  <c r="E14" i="4" s="1"/>
  <c r="E12" i="4"/>
  <c r="D12" i="4"/>
  <c r="E11" i="4"/>
  <c r="F11" i="4" s="1"/>
  <c r="F12" i="4" s="1"/>
  <c r="D39" i="3"/>
  <c r="D23" i="3"/>
  <c r="D21" i="3"/>
  <c r="D19" i="3"/>
  <c r="D15" i="3" s="1"/>
  <c r="D14" i="3" s="1"/>
  <c r="A5" i="3"/>
  <c r="D39" i="2"/>
  <c r="E37" i="2" s="1"/>
  <c r="E33" i="2" s="1"/>
  <c r="E32" i="2" s="1"/>
  <c r="G32" i="2" s="1"/>
  <c r="E38" i="2"/>
  <c r="D38" i="2"/>
  <c r="D37" i="2"/>
  <c r="D33" i="2" s="1"/>
  <c r="D32" i="2" s="1"/>
  <c r="F19" i="2"/>
  <c r="F15" i="2" s="1"/>
  <c r="F14" i="2" s="1"/>
  <c r="E19" i="2"/>
  <c r="E15" i="2" s="1"/>
  <c r="E14" i="2" s="1"/>
  <c r="D19" i="2"/>
  <c r="D15" i="2" s="1"/>
  <c r="D14" i="2" s="1"/>
  <c r="G14" i="2" s="1"/>
  <c r="A5" i="2"/>
  <c r="A4" i="4" s="1"/>
  <c r="F14" i="4" l="1"/>
  <c r="F15" i="4" s="1"/>
  <c r="F21" i="4" s="1"/>
  <c r="D14" i="4"/>
  <c r="D15" i="4" s="1"/>
  <c r="D21" i="4" s="1"/>
  <c r="D37" i="3"/>
  <c r="D35" i="3" s="1"/>
  <c r="D31" i="3" s="1"/>
  <c r="D30" i="3" s="1"/>
</calcChain>
</file>

<file path=xl/sharedStrings.xml><?xml version="1.0" encoding="utf-8"?>
<sst xmlns="http://schemas.openxmlformats.org/spreadsheetml/2006/main" count="240" uniqueCount="82">
  <si>
    <t>Нерегулируемые цены в зоне деятельности ООО "Сургутэнергосбыт"</t>
  </si>
  <si>
    <t>1. Нерегулируемая цена на электрическую энергию на оптовом рынке, рублей/МВт*ч в месяц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</si>
  <si>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</si>
  <si>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</si>
  <si>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Нерегулируемые цены на электрическую энергию (мощность),</t>
  </si>
  <si>
    <t>на территории Тюменской области, ХМАО и ЯНАО в мае 2016 года (прогноз)</t>
  </si>
  <si>
    <t>поставляемую ООО "Сургутэнергосбыт"</t>
  </si>
  <si>
    <t xml:space="preserve">на территории Тюменской области, ХМАО и ЯНАО в апреле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</si>
  <si>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</si>
  <si>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</si>
  <si>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</si>
  <si>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</si>
  <si>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</si>
  <si>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</si>
  <si>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</si>
  <si>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</si>
  <si>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</si>
  <si>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</si>
  <si>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</si>
  <si>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</si>
  <si>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</si>
  <si>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</si>
  <si>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</si>
  <si>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</si>
  <si>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</si>
  <si>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</si>
  <si>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</si>
  <si>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</si>
  <si>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</si>
  <si>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</si>
  <si>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</si>
  <si>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</si>
  <si>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</si>
  <si>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</si>
  <si>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</si>
  <si>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</si>
  <si>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</si>
  <si>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</si>
  <si>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ЭК "ВОСТОК"</t>
  </si>
  <si>
    <t xml:space="preserve">Начальник </t>
  </si>
  <si>
    <t>планово-экономического отдела</t>
  </si>
  <si>
    <t>О.Ю. Стрельцова</t>
  </si>
  <si>
    <t>Рубан Е.Н.</t>
  </si>
  <si>
    <t>41 50 64</t>
  </si>
  <si>
    <t>на территории Тюменской области, ХМАО и ЯНАО в апреле 2016 года (прогноз)</t>
  </si>
  <si>
    <t xml:space="preserve">на территории Тюменской области, ХМАО и ЯНАО в марте 2016 года (факт)                                                                                                                   </t>
  </si>
  <si>
    <t>2. Третья ценовая категория</t>
  </si>
  <si>
    <t>ВН</t>
  </si>
  <si>
    <t>СН-2</t>
  </si>
  <si>
    <t>О.Ю.Стрельцова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</si>
  <si>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</si>
  <si>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</si>
  <si>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</si>
  <si>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</si>
  <si>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</si>
  <si>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</si>
  <si>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</si>
  <si>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</si>
  <si>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</si>
  <si>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</si>
  <si>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</si>
  <si>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</si>
  <si>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</si>
  <si>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</si>
  <si>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</si>
  <si>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</si>
  <si>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</si>
  <si>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</si>
  <si>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</si>
  <si>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</si>
  <si>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</si>
  <si>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</si>
  <si>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</si>
  <si>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</si>
  <si>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</si>
  <si>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</si>
  <si>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</si>
  <si>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</si>
  <si>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</si>
  <si>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t>3. Третья ценовая категория</t>
  </si>
  <si>
    <r>
      <t xml:space="preserve"> на территории Тюменской области, ХМАО и ЯНАО в апреле 2016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</si>
  <si>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апрель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</si>
</sst>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#,##0.000000"/>
    <numFmt numFmtId="168" formatCode="0.00_)"/>
    <numFmt numFmtId="169" formatCode="_(* #,##0.00_);_(* \(#,##0.00\);_(* &quot;-&quot;??_);_(@_)"/>
    <numFmt numFmtId="170" formatCode="0.000"/>
    <numFmt numFmtId="171" formatCode="_-* #,##0.000_р_._-;\-* #,##0.000_р_._-;_-* &quot;-&quot;???_р_._-;_-@_-"/>
    <numFmt numFmtId="172" formatCode="_-* #,##0_-;\-* #,##0_-;_-* &quot;-&quot;_-;_-@_-"/>
    <numFmt numFmtId="173" formatCode="_-* #,##0.00_-;\-* #,##0.00_-;_-* &quot;-&quot;??_-;_-@_-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3"/>
      <color indexed="8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0070C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2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44" fontId="4" fillId="0" borderId="0" applyFont="0" applyFill="0" applyBorder="0" applyAlignment="0" applyProtection="0"/>
    <xf numFmtId="0" fontId="10" fillId="0" borderId="5" applyNumberFormat="0" applyFill="0" applyAlignment="0" applyProtection="0"/>
    <xf numFmtId="0" fontId="4" fillId="0" borderId="0"/>
    <xf numFmtId="0" fontId="4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38" fontId="14" fillId="17" borderId="0" applyNumberFormat="0" applyBorder="0" applyAlignment="0" applyProtection="0"/>
    <xf numFmtId="10" fontId="14" fillId="18" borderId="3" applyNumberFormat="0" applyBorder="0" applyAlignment="0" applyProtection="0"/>
    <xf numFmtId="37" fontId="15" fillId="0" borderId="0"/>
    <xf numFmtId="37" fontId="15" fillId="0" borderId="0"/>
    <xf numFmtId="168" fontId="16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7" fillId="8" borderId="6" applyNumberFormat="0" applyAlignment="0" applyProtection="0"/>
    <xf numFmtId="0" fontId="18" fillId="23" borderId="7" applyNumberFormat="0" applyAlignment="0" applyProtection="0"/>
    <xf numFmtId="0" fontId="19" fillId="23" borderId="6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" fillId="0" borderId="8" applyNumberFormat="0" applyFill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24" borderId="9" applyNumberFormat="0" applyFont="0" applyAlignment="0" applyProtection="0"/>
    <xf numFmtId="0" fontId="24" fillId="0" borderId="0"/>
    <xf numFmtId="0" fontId="25" fillId="0" borderId="10" applyNumberFormat="0" applyFill="0" applyAlignment="0" applyProtection="0"/>
    <xf numFmtId="0" fontId="26" fillId="4" borderId="0" applyNumberFormat="0" applyBorder="0" applyAlignment="0" applyProtection="0"/>
    <xf numFmtId="0" fontId="21" fillId="5" borderId="0" applyNumberFormat="0" applyBorder="0" applyAlignment="0" applyProtection="0"/>
    <xf numFmtId="0" fontId="27" fillId="25" borderId="11" applyNumberFormat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24" borderId="9" applyNumberFormat="0" applyFont="0" applyAlignment="0" applyProtection="0"/>
    <xf numFmtId="0" fontId="29" fillId="26" borderId="0" applyNumberFormat="0" applyBorder="0" applyAlignment="0" applyProtection="0"/>
    <xf numFmtId="0" fontId="24" fillId="0" borderId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24" fillId="0" borderId="0"/>
    <xf numFmtId="0" fontId="24" fillId="0" borderId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25" fillId="0" borderId="10" applyNumberFormat="0" applyFill="0" applyAlignment="0" applyProtection="0"/>
    <xf numFmtId="0" fontId="4" fillId="0" borderId="0"/>
    <xf numFmtId="0" fontId="30" fillId="25" borderId="11" applyNumberFormat="0" applyAlignment="0" applyProtection="0"/>
    <xf numFmtId="0" fontId="22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30" fillId="25" borderId="11" applyNumberFormat="0" applyAlignment="0" applyProtection="0"/>
    <xf numFmtId="0" fontId="3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 applyNumberFormat="0"/>
    <xf numFmtId="0" fontId="2" fillId="0" borderId="0"/>
    <xf numFmtId="0" fontId="2" fillId="0" borderId="0"/>
    <xf numFmtId="0" fontId="11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4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26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4" borderId="9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10" applyNumberFormat="0" applyFill="0" applyAlignment="0" applyProtection="0"/>
    <xf numFmtId="0" fontId="2" fillId="0" borderId="0"/>
    <xf numFmtId="0" fontId="36" fillId="0" borderId="0"/>
    <xf numFmtId="0" fontId="2" fillId="0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2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1" fillId="5" borderId="0" applyNumberFormat="0" applyBorder="0" applyAlignment="0" applyProtection="0"/>
    <xf numFmtId="0" fontId="10" fillId="0" borderId="5" applyNumberFormat="0" applyFill="0" applyAlignment="0" applyProtection="0"/>
    <xf numFmtId="0" fontId="12" fillId="19" borderId="0" applyNumberFormat="0" applyBorder="0" applyAlignment="0" applyProtection="0"/>
    <xf numFmtId="0" fontId="10" fillId="0" borderId="5" applyNumberFormat="0" applyFill="0" applyAlignment="0" applyProtection="0"/>
    <xf numFmtId="0" fontId="18" fillId="23" borderId="7" applyNumberFormat="0" applyAlignment="0" applyProtection="0"/>
    <xf numFmtId="0" fontId="4" fillId="0" borderId="0"/>
    <xf numFmtId="0" fontId="4" fillId="0" borderId="0"/>
    <xf numFmtId="0" fontId="26" fillId="4" borderId="0" applyNumberFormat="0" applyBorder="0" applyAlignment="0" applyProtection="0"/>
    <xf numFmtId="0" fontId="12" fillId="20" borderId="0" applyNumberFormat="0" applyBorder="0" applyAlignment="0" applyProtection="0"/>
    <xf numFmtId="0" fontId="21" fillId="5" borderId="0" applyNumberFormat="0" applyBorder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11" fillId="24" borderId="9" applyNumberFormat="0" applyFont="0" applyAlignment="0" applyProtection="0"/>
    <xf numFmtId="0" fontId="2" fillId="0" borderId="0"/>
    <xf numFmtId="0" fontId="2" fillId="24" borderId="9" applyNumberFormat="0" applyFont="0" applyAlignment="0" applyProtection="0"/>
    <xf numFmtId="0" fontId="33" fillId="0" borderId="14" applyNumberFormat="0" applyFill="0" applyAlignment="0" applyProtection="0"/>
    <xf numFmtId="0" fontId="2" fillId="0" borderId="0"/>
    <xf numFmtId="0" fontId="11" fillId="4" borderId="0" applyNumberFormat="0" applyBorder="0" applyAlignment="0" applyProtection="0"/>
    <xf numFmtId="0" fontId="11" fillId="0" borderId="0"/>
    <xf numFmtId="0" fontId="11" fillId="0" borderId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/>
    <xf numFmtId="0" fontId="29" fillId="26" borderId="0" applyNumberFormat="0" applyBorder="0" applyAlignment="0" applyProtection="0"/>
    <xf numFmtId="43" fontId="11" fillId="0" borderId="0" applyFont="0" applyFill="0" applyBorder="0" applyAlignment="0" applyProtection="0"/>
    <xf numFmtId="0" fontId="37" fillId="8" borderId="0" applyNumberFormat="0" applyBorder="0" applyAlignment="0" applyProtection="0"/>
    <xf numFmtId="43" fontId="11" fillId="0" borderId="0" applyFont="0" applyFill="0" applyBorder="0" applyAlignment="0" applyProtection="0"/>
    <xf numFmtId="0" fontId="25" fillId="0" borderId="10" applyNumberFormat="0" applyFill="0" applyAlignment="0" applyProtection="0"/>
    <xf numFmtId="0" fontId="27" fillId="25" borderId="11" applyNumberFormat="0" applyAlignment="0" applyProtection="0"/>
    <xf numFmtId="0" fontId="22" fillId="0" borderId="0" applyNumberFormat="0" applyFill="0" applyBorder="0" applyAlignment="0" applyProtection="0"/>
    <xf numFmtId="0" fontId="11" fillId="0" borderId="0"/>
    <xf numFmtId="0" fontId="36" fillId="0" borderId="0"/>
    <xf numFmtId="0" fontId="13" fillId="0" borderId="0"/>
    <xf numFmtId="0" fontId="13" fillId="0" borderId="0"/>
    <xf numFmtId="4" fontId="55" fillId="0" borderId="0">
      <alignment vertical="center"/>
    </xf>
    <xf numFmtId="0" fontId="36" fillId="0" borderId="0"/>
    <xf numFmtId="0" fontId="13" fillId="0" borderId="0"/>
    <xf numFmtId="4" fontId="55" fillId="0" borderId="0">
      <alignment vertical="center"/>
    </xf>
    <xf numFmtId="0" fontId="56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13" fillId="0" borderId="0"/>
    <xf numFmtId="4" fontId="55" fillId="0" borderId="0">
      <alignment vertical="center"/>
    </xf>
    <xf numFmtId="0" fontId="36" fillId="0" borderId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37" fontId="15" fillId="0" borderId="0"/>
    <xf numFmtId="0" fontId="4" fillId="0" borderId="0"/>
    <xf numFmtId="0" fontId="36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 applyNumberFormat="0"/>
    <xf numFmtId="0" fontId="5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4" fillId="0" borderId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2" fillId="0" borderId="0" applyNumberFormat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 applyNumberFormat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11" fillId="0" borderId="0"/>
    <xf numFmtId="0" fontId="2" fillId="0" borderId="0"/>
    <xf numFmtId="0" fontId="2" fillId="0" borderId="0" applyNumberForma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9" applyNumberFormat="0" applyFont="0" applyAlignment="0" applyProtection="0"/>
    <xf numFmtId="0" fontId="2" fillId="0" borderId="0"/>
    <xf numFmtId="0" fontId="13" fillId="0" borderId="0"/>
    <xf numFmtId="0" fontId="36" fillId="0" borderId="0"/>
    <xf numFmtId="0" fontId="13" fillId="0" borderId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16">
    <xf numFmtId="0" fontId="0" fillId="0" borderId="0" xfId="0"/>
    <xf numFmtId="0" fontId="4" fillId="0" borderId="0" xfId="1" applyFont="1" applyFill="1"/>
    <xf numFmtId="0" fontId="5" fillId="2" borderId="0" xfId="1" applyFont="1" applyFill="1"/>
    <xf numFmtId="0" fontId="4" fillId="0" borderId="0" xfId="1" applyFont="1" applyFill="1" applyBorder="1"/>
    <xf numFmtId="165" fontId="6" fillId="0" borderId="0" xfId="2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wrapText="1"/>
    </xf>
    <xf numFmtId="1" fontId="7" fillId="2" borderId="2" xfId="1" applyNumberFormat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vertical="top" wrapText="1"/>
    </xf>
    <xf numFmtId="166" fontId="2" fillId="0" borderId="3" xfId="1" applyNumberFormat="1" applyFill="1" applyBorder="1"/>
    <xf numFmtId="166" fontId="4" fillId="0" borderId="0" xfId="1" applyNumberFormat="1" applyFont="1" applyFill="1"/>
    <xf numFmtId="0" fontId="7" fillId="2" borderId="0" xfId="1" applyFont="1" applyFill="1" applyBorder="1" applyAlignment="1">
      <alignment horizontal="center" vertical="top" wrapText="1"/>
    </xf>
    <xf numFmtId="4" fontId="7" fillId="2" borderId="0" xfId="2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top" wrapText="1"/>
    </xf>
    <xf numFmtId="164" fontId="4" fillId="0" borderId="0" xfId="1" applyNumberFormat="1" applyFont="1" applyFill="1"/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9" fillId="0" borderId="0" xfId="0" applyFont="1" applyFill="1"/>
    <xf numFmtId="0" fontId="4" fillId="0" borderId="0" xfId="0" applyFont="1" applyFill="1"/>
    <xf numFmtId="49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/>
    <xf numFmtId="49" fontId="3" fillId="0" borderId="0" xfId="0" applyNumberFormat="1" applyFont="1" applyFill="1" applyBorder="1" applyAlignment="1">
      <alignment vertical="center" wrapText="1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165" fontId="6" fillId="0" borderId="3" xfId="2" applyNumberFormat="1" applyFont="1" applyFill="1" applyBorder="1" applyAlignment="1">
      <alignment horizontal="center" vertical="center"/>
    </xf>
    <xf numFmtId="165" fontId="6" fillId="0" borderId="29" xfId="2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165" fontId="4" fillId="0" borderId="32" xfId="2" applyNumberFormat="1" applyFont="1" applyFill="1" applyBorder="1" applyAlignment="1">
      <alignment horizontal="center" vertical="center"/>
    </xf>
    <xf numFmtId="165" fontId="4" fillId="0" borderId="33" xfId="2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165" fontId="4" fillId="0" borderId="34" xfId="2" applyNumberFormat="1" applyFont="1" applyFill="1" applyBorder="1" applyAlignment="1">
      <alignment horizontal="center" vertical="center"/>
    </xf>
    <xf numFmtId="165" fontId="4" fillId="0" borderId="35" xfId="2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28" borderId="38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6" fillId="28" borderId="23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" fillId="28" borderId="42" xfId="0" applyFont="1" applyFill="1" applyBorder="1" applyAlignment="1">
      <alignment horizontal="center" vertical="center"/>
    </xf>
    <xf numFmtId="165" fontId="6" fillId="28" borderId="43" xfId="2" applyNumberFormat="1" applyFont="1" applyFill="1" applyBorder="1" applyAlignment="1">
      <alignment horizontal="center" vertical="center"/>
    </xf>
    <xf numFmtId="165" fontId="6" fillId="28" borderId="44" xfId="2" applyNumberFormat="1" applyFont="1" applyFill="1" applyBorder="1" applyAlignment="1">
      <alignment vertical="center"/>
    </xf>
    <xf numFmtId="165" fontId="41" fillId="0" borderId="0" xfId="2" applyNumberFormat="1" applyFont="1" applyFill="1" applyBorder="1" applyAlignment="1">
      <alignment horizontal="center"/>
    </xf>
    <xf numFmtId="0" fontId="4" fillId="28" borderId="31" xfId="0" applyFont="1" applyFill="1" applyBorder="1" applyAlignment="1">
      <alignment horizontal="center" vertical="center"/>
    </xf>
    <xf numFmtId="165" fontId="4" fillId="28" borderId="32" xfId="2" applyNumberFormat="1" applyFont="1" applyFill="1" applyBorder="1" applyAlignment="1">
      <alignment horizontal="center"/>
    </xf>
    <xf numFmtId="43" fontId="4" fillId="28" borderId="33" xfId="2" applyFont="1" applyFill="1" applyBorder="1"/>
    <xf numFmtId="165" fontId="2" fillId="0" borderId="0" xfId="2" applyNumberFormat="1" applyFont="1" applyFill="1" applyBorder="1" applyAlignment="1">
      <alignment horizontal="center"/>
    </xf>
    <xf numFmtId="0" fontId="4" fillId="28" borderId="3" xfId="0" applyFont="1" applyFill="1" applyBorder="1" applyAlignment="1">
      <alignment horizontal="center" vertical="center"/>
    </xf>
    <xf numFmtId="170" fontId="6" fillId="28" borderId="45" xfId="2" applyNumberFormat="1" applyFont="1" applyFill="1" applyBorder="1" applyAlignment="1">
      <alignment vertical="center"/>
    </xf>
    <xf numFmtId="170" fontId="6" fillId="28" borderId="46" xfId="2" applyNumberFormat="1" applyFont="1" applyFill="1" applyBorder="1" applyAlignment="1">
      <alignment vertical="center"/>
    </xf>
    <xf numFmtId="170" fontId="6" fillId="28" borderId="47" xfId="2" applyNumberFormat="1" applyFont="1" applyFill="1" applyBorder="1" applyAlignment="1">
      <alignment vertical="center"/>
    </xf>
    <xf numFmtId="170" fontId="42" fillId="29" borderId="45" xfId="0" applyNumberFormat="1" applyFont="1" applyFill="1" applyBorder="1" applyAlignment="1">
      <alignment vertical="center"/>
    </xf>
    <xf numFmtId="170" fontId="42" fillId="29" borderId="46" xfId="0" applyNumberFormat="1" applyFont="1" applyFill="1" applyBorder="1" applyAlignment="1">
      <alignment vertical="center"/>
    </xf>
    <xf numFmtId="170" fontId="42" fillId="29" borderId="47" xfId="0" applyNumberFormat="1" applyFont="1" applyFill="1" applyBorder="1" applyAlignment="1">
      <alignment vertical="center"/>
    </xf>
    <xf numFmtId="0" fontId="4" fillId="28" borderId="49" xfId="0" applyFont="1" applyFill="1" applyBorder="1" applyAlignment="1">
      <alignment horizontal="center" vertical="center"/>
    </xf>
    <xf numFmtId="170" fontId="43" fillId="28" borderId="23" xfId="0" applyNumberFormat="1" applyFont="1" applyFill="1" applyBorder="1" applyAlignment="1">
      <alignment vertical="center"/>
    </xf>
    <xf numFmtId="170" fontId="43" fillId="28" borderId="50" xfId="0" applyNumberFormat="1" applyFont="1" applyFill="1" applyBorder="1" applyAlignment="1">
      <alignment vertical="center"/>
    </xf>
    <xf numFmtId="170" fontId="43" fillId="28" borderId="51" xfId="0" applyNumberFormat="1" applyFont="1" applyFill="1" applyBorder="1" applyAlignment="1">
      <alignment vertical="center"/>
    </xf>
    <xf numFmtId="165" fontId="1" fillId="0" borderId="0" xfId="2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66" fontId="6" fillId="0" borderId="3" xfId="0" applyNumberFormat="1" applyFont="1" applyFill="1" applyBorder="1" applyAlignment="1">
      <alignment horizontal="center" vertical="center"/>
    </xf>
    <xf numFmtId="166" fontId="6" fillId="0" borderId="29" xfId="0" applyNumberFormat="1" applyFont="1" applyFill="1" applyBorder="1" applyAlignment="1">
      <alignment horizontal="center" vertical="center"/>
    </xf>
    <xf numFmtId="166" fontId="44" fillId="0" borderId="3" xfId="0" applyNumberFormat="1" applyFont="1" applyFill="1" applyBorder="1" applyAlignment="1">
      <alignment horizontal="center" vertical="center"/>
    </xf>
    <xf numFmtId="166" fontId="44" fillId="0" borderId="29" xfId="0" applyNumberFormat="1" applyFont="1" applyFill="1" applyBorder="1" applyAlignment="1">
      <alignment horizontal="center" vertical="center"/>
    </xf>
    <xf numFmtId="166" fontId="44" fillId="0" borderId="49" xfId="0" applyNumberFormat="1" applyFont="1" applyFill="1" applyBorder="1" applyAlignment="1">
      <alignment horizontal="center" vertical="center"/>
    </xf>
    <xf numFmtId="166" fontId="4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0" fillId="28" borderId="23" xfId="0" applyFont="1" applyFill="1" applyBorder="1" applyAlignment="1">
      <alignment horizontal="center" vertical="center"/>
    </xf>
    <xf numFmtId="0" fontId="40" fillId="28" borderId="24" xfId="0" applyFont="1" applyFill="1" applyBorder="1" applyAlignment="1">
      <alignment horizontal="center" vertical="center"/>
    </xf>
    <xf numFmtId="0" fontId="4" fillId="28" borderId="49" xfId="0" applyFont="1" applyFill="1" applyBorder="1" applyAlignment="1">
      <alignment horizontal="center" vertical="center" wrapText="1"/>
    </xf>
    <xf numFmtId="165" fontId="6" fillId="28" borderId="49" xfId="2" applyNumberFormat="1" applyFont="1" applyFill="1" applyBorder="1" applyAlignment="1">
      <alignment horizontal="center" vertical="center"/>
    </xf>
    <xf numFmtId="165" fontId="6" fillId="28" borderId="24" xfId="2" applyNumberFormat="1" applyFont="1" applyFill="1" applyBorder="1" applyAlignment="1">
      <alignment horizontal="center" vertical="center"/>
    </xf>
    <xf numFmtId="0" fontId="4" fillId="28" borderId="31" xfId="0" applyFont="1" applyFill="1" applyBorder="1" applyAlignment="1">
      <alignment horizontal="center" vertical="center" wrapText="1"/>
    </xf>
    <xf numFmtId="166" fontId="4" fillId="28" borderId="3" xfId="230" applyNumberFormat="1" applyFont="1" applyFill="1" applyBorder="1" applyAlignment="1">
      <alignment horizontal="center"/>
    </xf>
    <xf numFmtId="166" fontId="4" fillId="28" borderId="29" xfId="230" applyNumberFormat="1" applyFont="1" applyFill="1" applyBorder="1" applyAlignment="1">
      <alignment horizontal="center"/>
    </xf>
    <xf numFmtId="0" fontId="4" fillId="28" borderId="3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171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40" fillId="0" borderId="52" xfId="0" applyFont="1" applyFill="1" applyBorder="1" applyAlignment="1">
      <alignment horizontal="center" vertical="center" wrapText="1"/>
    </xf>
    <xf numFmtId="165" fontId="4" fillId="0" borderId="24" xfId="2" applyNumberFormat="1" applyFont="1" applyFill="1" applyBorder="1" applyAlignment="1">
      <alignment horizontal="center" vertical="center"/>
    </xf>
    <xf numFmtId="0" fontId="6" fillId="28" borderId="52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/>
    </xf>
    <xf numFmtId="165" fontId="6" fillId="28" borderId="44" xfId="2" applyNumberFormat="1" applyFont="1" applyFill="1" applyBorder="1" applyAlignment="1">
      <alignment horizontal="center" vertical="center"/>
    </xf>
    <xf numFmtId="165" fontId="4" fillId="28" borderId="33" xfId="2" applyNumberFormat="1" applyFont="1" applyFill="1" applyBorder="1" applyAlignment="1">
      <alignment horizontal="center" vertical="center"/>
    </xf>
    <xf numFmtId="170" fontId="6" fillId="28" borderId="29" xfId="2" applyNumberFormat="1" applyFont="1" applyFill="1" applyBorder="1" applyAlignment="1">
      <alignment horizontal="center" vertical="center"/>
    </xf>
    <xf numFmtId="170" fontId="42" fillId="29" borderId="29" xfId="0" applyNumberFormat="1" applyFont="1" applyFill="1" applyBorder="1" applyAlignment="1">
      <alignment horizontal="center" vertical="center"/>
    </xf>
    <xf numFmtId="170" fontId="6" fillId="28" borderId="24" xfId="2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/>
    </xf>
    <xf numFmtId="0" fontId="40" fillId="0" borderId="49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4" fillId="0" borderId="58" xfId="0" applyNumberFormat="1" applyFont="1" applyFill="1" applyBorder="1" applyAlignment="1">
      <alignment vertical="center"/>
    </xf>
    <xf numFmtId="49" fontId="6" fillId="0" borderId="59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/>
    </xf>
    <xf numFmtId="165" fontId="6" fillId="0" borderId="60" xfId="2" applyNumberFormat="1" applyFont="1" applyFill="1" applyBorder="1" applyAlignment="1">
      <alignment horizontal="center" vertical="center"/>
    </xf>
    <xf numFmtId="165" fontId="6" fillId="0" borderId="61" xfId="2" applyNumberFormat="1" applyFont="1" applyFill="1" applyBorder="1" applyAlignment="1">
      <alignment horizontal="center" vertical="center"/>
    </xf>
    <xf numFmtId="165" fontId="6" fillId="0" borderId="62" xfId="2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/>
    </xf>
    <xf numFmtId="165" fontId="4" fillId="0" borderId="64" xfId="2" applyNumberFormat="1" applyFont="1" applyFill="1" applyBorder="1" applyAlignment="1">
      <alignment horizontal="center" vertical="center"/>
    </xf>
    <xf numFmtId="165" fontId="4" fillId="0" borderId="65" xfId="2" applyNumberFormat="1" applyFont="1" applyFill="1" applyBorder="1" applyAlignment="1">
      <alignment horizontal="center" vertical="center"/>
    </xf>
    <xf numFmtId="165" fontId="4" fillId="0" borderId="66" xfId="2" applyNumberFormat="1" applyFont="1" applyFill="1" applyBorder="1" applyAlignment="1">
      <alignment horizontal="center" vertical="center"/>
    </xf>
    <xf numFmtId="165" fontId="4" fillId="0" borderId="67" xfId="2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center" vertical="center"/>
    </xf>
    <xf numFmtId="165" fontId="4" fillId="0" borderId="69" xfId="2" applyNumberFormat="1" applyFont="1" applyFill="1" applyBorder="1" applyAlignment="1">
      <alignment horizontal="center" vertical="center"/>
    </xf>
    <xf numFmtId="165" fontId="4" fillId="0" borderId="70" xfId="2" applyNumberFormat="1" applyFont="1" applyFill="1" applyBorder="1" applyAlignment="1">
      <alignment horizontal="center" vertical="center"/>
    </xf>
    <xf numFmtId="165" fontId="4" fillId="0" borderId="71" xfId="2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26" xfId="0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65" fontId="6" fillId="2" borderId="56" xfId="2" applyNumberFormat="1" applyFont="1" applyFill="1" applyBorder="1" applyAlignment="1">
      <alignment horizontal="center" vertical="center"/>
    </xf>
    <xf numFmtId="165" fontId="6" fillId="2" borderId="18" xfId="2" applyNumberFormat="1" applyFont="1" applyFill="1" applyBorder="1" applyAlignment="1">
      <alignment horizontal="center" vertical="center"/>
    </xf>
    <xf numFmtId="165" fontId="6" fillId="2" borderId="52" xfId="2" applyNumberFormat="1" applyFont="1" applyFill="1" applyBorder="1" applyAlignment="1">
      <alignment horizontal="center" vertical="center"/>
    </xf>
    <xf numFmtId="165" fontId="6" fillId="2" borderId="31" xfId="2" applyNumberFormat="1" applyFont="1" applyFill="1" applyBorder="1" applyAlignment="1">
      <alignment horizontal="center" vertical="center"/>
    </xf>
    <xf numFmtId="165" fontId="6" fillId="2" borderId="32" xfId="2" applyNumberFormat="1" applyFont="1" applyFill="1" applyBorder="1" applyAlignment="1">
      <alignment horizontal="center" vertical="center"/>
    </xf>
    <xf numFmtId="165" fontId="4" fillId="0" borderId="29" xfId="0" applyNumberFormat="1" applyFont="1" applyFill="1" applyBorder="1" applyAlignment="1">
      <alignment horizontal="center" vertical="center"/>
    </xf>
    <xf numFmtId="165" fontId="4" fillId="2" borderId="31" xfId="2" applyNumberFormat="1" applyFont="1" applyFill="1" applyBorder="1" applyAlignment="1">
      <alignment horizontal="center" vertical="center"/>
    </xf>
    <xf numFmtId="165" fontId="4" fillId="2" borderId="32" xfId="2" applyNumberFormat="1" applyFont="1" applyFill="1" applyBorder="1" applyAlignment="1">
      <alignment horizontal="center" vertical="center"/>
    </xf>
    <xf numFmtId="165" fontId="4" fillId="2" borderId="2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5" fontId="4" fillId="0" borderId="3" xfId="2" applyNumberFormat="1" applyFont="1" applyFill="1" applyBorder="1" applyAlignment="1">
      <alignment horizontal="center" vertical="center"/>
    </xf>
    <xf numFmtId="165" fontId="4" fillId="0" borderId="45" xfId="2" applyNumberFormat="1" applyFont="1" applyFill="1" applyBorder="1" applyAlignment="1">
      <alignment horizontal="center" vertical="center"/>
    </xf>
    <xf numFmtId="165" fontId="4" fillId="0" borderId="29" xfId="2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67" fontId="4" fillId="0" borderId="0" xfId="3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0" fontId="47" fillId="0" borderId="0" xfId="0" applyFont="1" applyFill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left" vertical="center" wrapText="1"/>
    </xf>
    <xf numFmtId="166" fontId="51" fillId="0" borderId="86" xfId="125" applyNumberFormat="1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left" vertical="center" wrapText="1"/>
    </xf>
    <xf numFmtId="0" fontId="50" fillId="0" borderId="39" xfId="0" applyFont="1" applyFill="1" applyBorder="1" applyAlignment="1">
      <alignment horizontal="left" vertical="center" wrapText="1"/>
    </xf>
    <xf numFmtId="166" fontId="51" fillId="0" borderId="88" xfId="125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0" fillId="0" borderId="0" xfId="0" applyFont="1" applyFill="1"/>
    <xf numFmtId="0" fontId="50" fillId="0" borderId="0" xfId="0" applyFont="1" applyFill="1" applyBorder="1"/>
    <xf numFmtId="49" fontId="39" fillId="0" borderId="0" xfId="0" applyNumberFormat="1" applyFont="1" applyFill="1" applyBorder="1" applyAlignment="1">
      <alignment wrapText="1"/>
    </xf>
    <xf numFmtId="0" fontId="54" fillId="0" borderId="0" xfId="0" applyFont="1"/>
    <xf numFmtId="0" fontId="4" fillId="2" borderId="0" xfId="1" applyFont="1" applyFill="1"/>
    <xf numFmtId="0" fontId="60" fillId="2" borderId="0" xfId="1" applyFont="1" applyFill="1"/>
    <xf numFmtId="49" fontId="3" fillId="0" borderId="0" xfId="1" applyNumberFormat="1" applyFont="1" applyFill="1" applyBorder="1" applyAlignment="1">
      <alignment horizontal="center" vertical="center" wrapText="1"/>
    </xf>
    <xf numFmtId="166" fontId="2" fillId="0" borderId="0" xfId="1" applyNumberFormat="1" applyFill="1" applyBorder="1"/>
    <xf numFmtId="166" fontId="2" fillId="0" borderId="78" xfId="1" applyNumberFormat="1" applyFill="1" applyBorder="1"/>
    <xf numFmtId="49" fontId="4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 wrapText="1"/>
    </xf>
    <xf numFmtId="49" fontId="44" fillId="28" borderId="48" xfId="0" applyNumberFormat="1" applyFont="1" applyFill="1" applyBorder="1" applyAlignment="1">
      <alignment horizontal="left" wrapText="1"/>
    </xf>
    <xf numFmtId="49" fontId="44" fillId="28" borderId="49" xfId="0" applyNumberFormat="1" applyFont="1" applyFill="1" applyBorder="1" applyAlignment="1">
      <alignment horizontal="left" wrapText="1"/>
    </xf>
    <xf numFmtId="164" fontId="40" fillId="0" borderId="16" xfId="0" applyNumberFormat="1" applyFont="1" applyFill="1" applyBorder="1" applyAlignment="1">
      <alignment horizontal="center" vertical="center" wrapText="1"/>
    </xf>
    <xf numFmtId="164" fontId="40" fillId="0" borderId="21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22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164" fontId="40" fillId="28" borderId="36" xfId="0" applyNumberFormat="1" applyFont="1" applyFill="1" applyBorder="1" applyAlignment="1">
      <alignment horizontal="center" vertical="center" wrapText="1"/>
    </xf>
    <xf numFmtId="164" fontId="40" fillId="28" borderId="26" xfId="0" applyNumberFormat="1" applyFont="1" applyFill="1" applyBorder="1" applyAlignment="1">
      <alignment horizontal="center" vertical="center" wrapText="1"/>
    </xf>
    <xf numFmtId="164" fontId="40" fillId="28" borderId="39" xfId="0" applyNumberFormat="1" applyFont="1" applyFill="1" applyBorder="1" applyAlignment="1">
      <alignment horizontal="center" vertical="center" wrapText="1"/>
    </xf>
    <xf numFmtId="164" fontId="40" fillId="28" borderId="15" xfId="0" applyNumberFormat="1" applyFont="1" applyFill="1" applyBorder="1" applyAlignment="1">
      <alignment horizontal="center" vertical="center" wrapText="1"/>
    </xf>
    <xf numFmtId="0" fontId="40" fillId="28" borderId="17" xfId="0" applyFont="1" applyFill="1" applyBorder="1" applyAlignment="1">
      <alignment horizontal="center" vertical="center" wrapText="1"/>
    </xf>
    <xf numFmtId="0" fontId="40" fillId="28" borderId="22" xfId="0" applyFont="1" applyFill="1" applyBorder="1" applyAlignment="1">
      <alignment horizontal="center" vertical="center" wrapText="1"/>
    </xf>
    <xf numFmtId="0" fontId="40" fillId="28" borderId="18" xfId="0" applyFont="1" applyFill="1" applyBorder="1" applyAlignment="1">
      <alignment horizontal="center" vertical="center" wrapText="1"/>
    </xf>
    <xf numFmtId="0" fontId="40" fillId="28" borderId="20" xfId="0" applyFont="1" applyFill="1" applyBorder="1" applyAlignment="1">
      <alignment horizontal="center" vertical="center" wrapText="1"/>
    </xf>
    <xf numFmtId="164" fontId="45" fillId="28" borderId="21" xfId="0" applyNumberFormat="1" applyFont="1" applyFill="1" applyBorder="1" applyAlignment="1">
      <alignment horizontal="left" vertical="center" wrapText="1"/>
    </xf>
    <xf numFmtId="164" fontId="45" fillId="28" borderId="22" xfId="0" applyNumberFormat="1" applyFont="1" applyFill="1" applyBorder="1" applyAlignment="1">
      <alignment horizontal="left" vertical="center" wrapText="1"/>
    </xf>
    <xf numFmtId="164" fontId="44" fillId="28" borderId="30" xfId="0" applyNumberFormat="1" applyFont="1" applyFill="1" applyBorder="1" applyAlignment="1">
      <alignment horizontal="left" vertical="center" wrapText="1"/>
    </xf>
    <xf numFmtId="164" fontId="44" fillId="28" borderId="31" xfId="0" applyNumberFormat="1" applyFont="1" applyFill="1" applyBorder="1" applyAlignment="1">
      <alignment horizontal="left" vertical="center" wrapText="1"/>
    </xf>
    <xf numFmtId="164" fontId="44" fillId="28" borderId="28" xfId="0" applyNumberFormat="1" applyFont="1" applyFill="1" applyBorder="1" applyAlignment="1">
      <alignment horizontal="left" vertical="center" wrapText="1"/>
    </xf>
    <xf numFmtId="164" fontId="44" fillId="28" borderId="3" xfId="0" applyNumberFormat="1" applyFont="1" applyFill="1" applyBorder="1" applyAlignment="1">
      <alignment horizontal="left" vertical="center" wrapText="1"/>
    </xf>
    <xf numFmtId="170" fontId="6" fillId="28" borderId="45" xfId="0" applyNumberFormat="1" applyFont="1" applyFill="1" applyBorder="1" applyAlignment="1">
      <alignment horizontal="center" vertical="center"/>
    </xf>
    <xf numFmtId="170" fontId="6" fillId="28" borderId="4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49" fontId="40" fillId="28" borderId="36" xfId="0" applyNumberFormat="1" applyFont="1" applyFill="1" applyBorder="1" applyAlignment="1">
      <alignment horizontal="center" vertical="center" wrapText="1"/>
    </xf>
    <xf numFmtId="49" fontId="40" fillId="28" borderId="37" xfId="0" applyNumberFormat="1" applyFont="1" applyFill="1" applyBorder="1" applyAlignment="1">
      <alignment horizontal="center" vertical="center" wrapText="1"/>
    </xf>
    <xf numFmtId="49" fontId="40" fillId="28" borderId="39" xfId="0" applyNumberFormat="1" applyFont="1" applyFill="1" applyBorder="1" applyAlignment="1">
      <alignment horizontal="center" vertical="center" wrapText="1"/>
    </xf>
    <xf numFmtId="49" fontId="40" fillId="28" borderId="40" xfId="0" applyNumberFormat="1" applyFont="1" applyFill="1" applyBorder="1" applyAlignment="1">
      <alignment horizontal="center" vertical="center" wrapText="1"/>
    </xf>
    <xf numFmtId="0" fontId="6" fillId="28" borderId="17" xfId="0" applyFont="1" applyFill="1" applyBorder="1" applyAlignment="1">
      <alignment horizontal="center" vertical="center" wrapText="1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6" fillId="28" borderId="20" xfId="0" applyFont="1" applyFill="1" applyBorder="1" applyAlignment="1">
      <alignment horizontal="center" vertical="center" wrapText="1"/>
    </xf>
    <xf numFmtId="49" fontId="6" fillId="28" borderId="41" xfId="0" applyNumberFormat="1" applyFont="1" applyFill="1" applyBorder="1" applyAlignment="1">
      <alignment horizontal="left" wrapText="1"/>
    </xf>
    <xf numFmtId="0" fontId="4" fillId="28" borderId="42" xfId="0" applyFont="1" applyFill="1" applyBorder="1"/>
    <xf numFmtId="49" fontId="4" fillId="28" borderId="30" xfId="0" applyNumberFormat="1" applyFont="1" applyFill="1" applyBorder="1" applyAlignment="1">
      <alignment horizontal="left" wrapText="1"/>
    </xf>
    <xf numFmtId="49" fontId="4" fillId="28" borderId="31" xfId="0" applyNumberFormat="1" applyFont="1" applyFill="1" applyBorder="1" applyAlignment="1">
      <alignment horizontal="left" wrapText="1"/>
    </xf>
    <xf numFmtId="49" fontId="4" fillId="28" borderId="28" xfId="0" applyNumberFormat="1" applyFont="1" applyFill="1" applyBorder="1" applyAlignment="1">
      <alignment horizontal="left" wrapText="1"/>
    </xf>
    <xf numFmtId="49" fontId="4" fillId="28" borderId="3" xfId="0" applyNumberFormat="1" applyFont="1" applyFill="1" applyBorder="1" applyAlignment="1">
      <alignment horizontal="left" wrapText="1"/>
    </xf>
    <xf numFmtId="49" fontId="4" fillId="28" borderId="48" xfId="0" applyNumberFormat="1" applyFont="1" applyFill="1" applyBorder="1" applyAlignment="1">
      <alignment horizontal="left" wrapText="1"/>
    </xf>
    <xf numFmtId="49" fontId="4" fillId="28" borderId="49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49" fontId="4" fillId="28" borderId="53" xfId="0" applyNumberFormat="1" applyFont="1" applyFill="1" applyBorder="1" applyAlignment="1">
      <alignment horizontal="left" vertical="center" wrapText="1"/>
    </xf>
    <xf numFmtId="49" fontId="4" fillId="28" borderId="5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4" fillId="0" borderId="48" xfId="0" applyNumberFormat="1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170" fontId="4" fillId="0" borderId="23" xfId="0" applyNumberFormat="1" applyFont="1" applyFill="1" applyBorder="1" applyAlignment="1">
      <alignment horizontal="center" vertical="center" wrapText="1"/>
    </xf>
    <xf numFmtId="170" fontId="4" fillId="0" borderId="50" xfId="0" applyNumberFormat="1" applyFont="1" applyFill="1" applyBorder="1" applyAlignment="1">
      <alignment horizontal="center" vertical="center" wrapText="1"/>
    </xf>
    <xf numFmtId="170" fontId="4" fillId="0" borderId="5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165" fontId="42" fillId="0" borderId="82" xfId="0" applyNumberFormat="1" applyFont="1" applyFill="1" applyBorder="1" applyAlignment="1">
      <alignment horizontal="center" vertical="center" textRotation="90" wrapText="1"/>
    </xf>
    <xf numFmtId="0" fontId="46" fillId="0" borderId="76" xfId="0" applyFont="1" applyBorder="1" applyAlignment="1">
      <alignment horizontal="center" vertical="center" textRotation="90" wrapText="1"/>
    </xf>
    <xf numFmtId="0" fontId="46" fillId="0" borderId="83" xfId="0" applyFont="1" applyBorder="1" applyAlignment="1">
      <alignment horizontal="center" vertical="center" textRotation="90" wrapText="1"/>
    </xf>
    <xf numFmtId="49" fontId="4" fillId="0" borderId="30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49" fontId="4" fillId="0" borderId="54" xfId="0" applyNumberFormat="1" applyFont="1" applyFill="1" applyBorder="1" applyAlignment="1">
      <alignment vertical="center" wrapText="1"/>
    </xf>
    <xf numFmtId="170" fontId="4" fillId="0" borderId="45" xfId="0" applyNumberFormat="1" applyFont="1" applyFill="1" applyBorder="1" applyAlignment="1">
      <alignment horizontal="center" vertical="center"/>
    </xf>
    <xf numFmtId="170" fontId="4" fillId="0" borderId="46" xfId="0" applyNumberFormat="1" applyFont="1" applyFill="1" applyBorder="1" applyAlignment="1">
      <alignment horizontal="center" vertical="center"/>
    </xf>
    <xf numFmtId="170" fontId="4" fillId="0" borderId="4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center"/>
    </xf>
    <xf numFmtId="164" fontId="40" fillId="0" borderId="55" xfId="0" applyNumberFormat="1" applyFont="1" applyFill="1" applyBorder="1" applyAlignment="1">
      <alignment horizontal="center" vertical="center" wrapText="1"/>
    </xf>
    <xf numFmtId="164" fontId="40" fillId="0" borderId="48" xfId="0" applyNumberFormat="1" applyFont="1" applyFill="1" applyBorder="1" applyAlignment="1">
      <alignment horizontal="center" vertical="center" wrapText="1"/>
    </xf>
    <xf numFmtId="49" fontId="40" fillId="0" borderId="56" xfId="0" applyNumberFormat="1" applyFont="1" applyFill="1" applyBorder="1" applyAlignment="1">
      <alignment horizontal="center" vertical="center" wrapText="1"/>
    </xf>
    <xf numFmtId="49" fontId="40" fillId="0" borderId="49" xfId="0" applyNumberFormat="1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49" fontId="40" fillId="0" borderId="72" xfId="0" applyNumberFormat="1" applyFont="1" applyFill="1" applyBorder="1" applyAlignment="1">
      <alignment horizontal="left" wrapText="1"/>
    </xf>
    <xf numFmtId="49" fontId="40" fillId="0" borderId="73" xfId="0" applyNumberFormat="1" applyFont="1" applyFill="1" applyBorder="1" applyAlignment="1">
      <alignment horizontal="left" wrapText="1"/>
    </xf>
    <xf numFmtId="49" fontId="40" fillId="0" borderId="74" xfId="0" applyNumberFormat="1" applyFont="1" applyFill="1" applyBorder="1" applyAlignment="1">
      <alignment horizontal="left" wrapText="1"/>
    </xf>
    <xf numFmtId="49" fontId="40" fillId="0" borderId="36" xfId="0" applyNumberFormat="1" applyFont="1" applyFill="1" applyBorder="1" applyAlignment="1">
      <alignment horizontal="center" vertical="center" wrapText="1"/>
    </xf>
    <xf numFmtId="49" fontId="40" fillId="0" borderId="37" xfId="0" applyNumberFormat="1" applyFont="1" applyFill="1" applyBorder="1" applyAlignment="1">
      <alignment horizontal="center" vertical="center" wrapText="1"/>
    </xf>
    <xf numFmtId="49" fontId="40" fillId="0" borderId="75" xfId="0" applyNumberFormat="1" applyFont="1" applyFill="1" applyBorder="1" applyAlignment="1">
      <alignment horizontal="center" vertical="center" wrapText="1"/>
    </xf>
    <xf numFmtId="49" fontId="40" fillId="0" borderId="7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81" xfId="0" applyNumberFormat="1" applyFont="1" applyFill="1" applyBorder="1" applyAlignment="1">
      <alignment vertical="center" wrapText="1"/>
    </xf>
    <xf numFmtId="0" fontId="54" fillId="0" borderId="0" xfId="0" applyFont="1" applyAlignment="1">
      <alignment horizontal="center"/>
    </xf>
    <xf numFmtId="0" fontId="52" fillId="0" borderId="87" xfId="0" applyFont="1" applyBorder="1" applyAlignment="1">
      <alignment horizontal="left" vertical="center" wrapText="1"/>
    </xf>
    <xf numFmtId="0" fontId="52" fillId="0" borderId="50" xfId="0" applyFont="1" applyBorder="1" applyAlignment="1">
      <alignment horizontal="left" vertical="center" wrapText="1"/>
    </xf>
    <xf numFmtId="0" fontId="52" fillId="0" borderId="51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wrapText="1"/>
    </xf>
    <xf numFmtId="49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right" vertical="center"/>
    </xf>
    <xf numFmtId="0" fontId="49" fillId="0" borderId="53" xfId="0" applyFont="1" applyFill="1" applyBorder="1" applyAlignment="1">
      <alignment horizontal="left" vertical="center" wrapText="1"/>
    </xf>
    <xf numFmtId="0" fontId="49" fillId="0" borderId="4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47" fillId="0" borderId="15" xfId="0" applyFont="1" applyFill="1" applyBorder="1" applyAlignment="1">
      <alignment wrapText="1"/>
    </xf>
    <xf numFmtId="0" fontId="48" fillId="0" borderId="72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49" fontId="7" fillId="2" borderId="45" xfId="1" applyNumberFormat="1" applyFont="1" applyFill="1" applyBorder="1" applyAlignment="1">
      <alignment horizontal="left" wrapText="1"/>
    </xf>
    <xf numFmtId="49" fontId="7" fillId="2" borderId="46" xfId="1" applyNumberFormat="1" applyFont="1" applyFill="1" applyBorder="1" applyAlignment="1">
      <alignment horizontal="left" wrapText="1"/>
    </xf>
    <xf numFmtId="49" fontId="7" fillId="2" borderId="54" xfId="1" applyNumberFormat="1" applyFont="1" applyFill="1" applyBorder="1" applyAlignment="1">
      <alignment horizontal="left" wrapText="1"/>
    </xf>
    <xf numFmtId="4" fontId="7" fillId="2" borderId="3" xfId="2" applyNumberFormat="1" applyFont="1" applyFill="1" applyBorder="1" applyAlignment="1">
      <alignment horizontal="center"/>
    </xf>
    <xf numFmtId="2" fontId="60" fillId="2" borderId="45" xfId="1" applyNumberFormat="1" applyFont="1" applyFill="1" applyBorder="1" applyAlignment="1">
      <alignment horizontal="center" vertical="center"/>
    </xf>
    <xf numFmtId="2" fontId="60" fillId="2" borderId="54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49" fontId="7" fillId="2" borderId="79" xfId="1" applyNumberFormat="1" applyFont="1" applyFill="1" applyBorder="1" applyAlignment="1">
      <alignment horizontal="center" vertical="center" wrapText="1"/>
    </xf>
    <xf numFmtId="49" fontId="7" fillId="2" borderId="89" xfId="1" applyNumberFormat="1" applyFont="1" applyFill="1" applyBorder="1" applyAlignment="1">
      <alignment horizontal="center" vertical="center" wrapText="1"/>
    </xf>
    <xf numFmtId="49" fontId="7" fillId="2" borderId="82" xfId="1" applyNumberFormat="1" applyFont="1" applyFill="1" applyBorder="1" applyAlignment="1">
      <alignment horizontal="center" vertical="center" wrapText="1"/>
    </xf>
    <xf numFmtId="49" fontId="7" fillId="2" borderId="3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3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top" wrapText="1"/>
    </xf>
    <xf numFmtId="49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</cellXfs>
  <cellStyles count="426">
    <cellStyle name="_x0004_" xfId="4"/>
    <cellStyle name=" 1" xfId="305"/>
    <cellStyle name="?" xfId="5"/>
    <cellStyle name="? 2" xfId="6"/>
    <cellStyle name="? 3" xfId="7"/>
    <cellStyle name="_~7107767" xfId="306"/>
    <cellStyle name="_1,3,4,5,7(1-2),8,10,11,12" xfId="307"/>
    <cellStyle name="_ПР_1-8_17.04.09" xfId="308"/>
    <cellStyle name="_Прил" xfId="309"/>
    <cellStyle name="_Прил 4-5(потери)" xfId="310"/>
    <cellStyle name="_Прил 7 (акт снятия показ)" xfId="311"/>
    <cellStyle name="_Прил. 3 население, форма 10.2009" xfId="312"/>
    <cellStyle name="_Прил. 8 - Акт объемов" xfId="313"/>
    <cellStyle name="_прил.2.33 (на 2010 г.)" xfId="314"/>
    <cellStyle name="_Прил-9 (акт сверки)" xfId="315"/>
    <cellStyle name="_Приложения(отправка)" xfId="316"/>
    <cellStyle name="_Пурнефтегаз Приложения к договору на 2007 г" xfId="317"/>
    <cellStyle name="_Справ_по ОДН_13.05.09" xfId="318"/>
    <cellStyle name="_Ф2 2012 УЭЗИС" xfId="319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60% - Акцент1 2" xfId="20"/>
    <cellStyle name="60% - Акцент2 2" xfId="21"/>
    <cellStyle name="60% - Акцент3 2" xfId="22"/>
    <cellStyle name="60% - Акцент4 2" xfId="23"/>
    <cellStyle name="60% - Акцент5 2" xfId="24"/>
    <cellStyle name="60% - Акцент6 2" xfId="25"/>
    <cellStyle name="AFE" xfId="26"/>
    <cellStyle name="Comma [0]_irl tel sep5" xfId="320"/>
    <cellStyle name="Comma_irl tel sep5" xfId="321"/>
    <cellStyle name="Currency [0]_irl tel sep5" xfId="322"/>
    <cellStyle name="Currency_irl tel sep5" xfId="323"/>
    <cellStyle name="Grey" xfId="27"/>
    <cellStyle name="Input [yellow]" xfId="28"/>
    <cellStyle name="no dec" xfId="29"/>
    <cellStyle name="no dec 2" xfId="30"/>
    <cellStyle name="no dec 2 2" xfId="324"/>
    <cellStyle name="Norm੎੎" xfId="325"/>
    <cellStyle name="Normal - Style1" xfId="31"/>
    <cellStyle name="Normal_6296-3H1" xfId="32"/>
    <cellStyle name="normбlnм_laroux" xfId="326"/>
    <cellStyle name="Percent [2]" xfId="33"/>
    <cellStyle name="Percent [2] 2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Гиперссылка 2" xfId="44"/>
    <cellStyle name="Гиперссылка 2 2" xfId="327"/>
    <cellStyle name="ЀЄ" xfId="45"/>
    <cellStyle name="Є" xfId="46"/>
    <cellStyle name="Є_x0004_" xfId="47"/>
    <cellStyle name="ЄЀЄЄЄ" xfId="48"/>
    <cellStyle name="ЄЄ" xfId="49"/>
    <cellStyle name="ЄЄ_x0004_" xfId="50"/>
    <cellStyle name="Є_x0004_Є" xfId="51"/>
    <cellStyle name="ЄЄЀЄ" xfId="52"/>
    <cellStyle name="ЄЄЄ" xfId="53"/>
    <cellStyle name="ЄЄЄ_x0004_" xfId="54"/>
    <cellStyle name="ЄЄ_x0004_Є_x0004_" xfId="55"/>
    <cellStyle name="ЄЄЄЄ" xfId="56"/>
    <cellStyle name="ЄЄЄЄ_x0004_" xfId="57"/>
    <cellStyle name="ЄЄЄЄЄ" xfId="58"/>
    <cellStyle name="ЄЄЄЄЄ_x0004_" xfId="59"/>
    <cellStyle name="ЄЄЄ_x0004_ЄЄ" xfId="60"/>
    <cellStyle name="ЄЄЄЄЄ 10" xfId="61"/>
    <cellStyle name="ЄЄЄЄЄ 11" xfId="62"/>
    <cellStyle name="ЄЄЄЄЄ 12" xfId="63"/>
    <cellStyle name="ЄЄЄЄЄ 13" xfId="64"/>
    <cellStyle name="ЄЄЄЄЄ 14" xfId="65"/>
    <cellStyle name="ЄЄЄЄЄ 15" xfId="66"/>
    <cellStyle name="ЄЄЄЄЄ 16" xfId="67"/>
    <cellStyle name="ЄЄЄЄЄ 17" xfId="68"/>
    <cellStyle name="ЄЄЄЄЄ 18" xfId="69"/>
    <cellStyle name="ЄЄЄЄЄ 19" xfId="70"/>
    <cellStyle name="ЄЄЄЄЄ 2" xfId="71"/>
    <cellStyle name="ЄЄЄ_x0004_ЄЄ 2" xfId="72"/>
    <cellStyle name="ЄЄЄ_x0004_ЄЄ 2 2" xfId="73"/>
    <cellStyle name="ЄЄЄЄЄ 20" xfId="74"/>
    <cellStyle name="ЄЄЄЄЄ 21" xfId="75"/>
    <cellStyle name="ЄЄЄЄЄ 22" xfId="76"/>
    <cellStyle name="ЄЄЄЄЄ 23" xfId="77"/>
    <cellStyle name="ЄЄЄЄЄ 24" xfId="78"/>
    <cellStyle name="ЄЄЄЄЄ 25" xfId="79"/>
    <cellStyle name="ЄЄЄЄЄ 26" xfId="80"/>
    <cellStyle name="ЄЄЄЄЄ 27" xfId="81"/>
    <cellStyle name="ЄЄЄЄЄ 28" xfId="82"/>
    <cellStyle name="ЄЄЄЄЄ 29" xfId="83"/>
    <cellStyle name="ЄЄЄЄЄ 3" xfId="84"/>
    <cellStyle name="ЄЄЄЄЄ 4" xfId="85"/>
    <cellStyle name="ЄЄЄЄЄ 5" xfId="86"/>
    <cellStyle name="ЄЄЄЄЄ 6" xfId="87"/>
    <cellStyle name="ЄЄЄЄЄ 7" xfId="88"/>
    <cellStyle name="ЄЄЄЄЄ 8" xfId="89"/>
    <cellStyle name="ЄЄЄЄЄ 9" xfId="90"/>
    <cellStyle name="ЄЄЄ_x0004_ЄЄ_Отчеты_МППМ_ДФР_v015 (2)" xfId="91"/>
    <cellStyle name="ЄЄЄ_x0004_ЄЄЄЀЄЄЄЄЄ_x0004_ЄЄЄЄЄ" xfId="92"/>
    <cellStyle name="ЄЄЄ_x0004_ЄЄЄЀЄЄЄЄЄ_x0004_ЄЄЄЄЄ 2" xfId="93"/>
    <cellStyle name="ЄЄЄ_x0004_ЄЄЄЀЄЄЄЄЄ_x0004_ЄЄЄЄЄ 3" xfId="94"/>
    <cellStyle name="ЄЄЄ_x0004_ЄЄЄЀЄЄЄЄЄ_x0004_ЄЄЄЄЄ 4" xfId="328"/>
    <cellStyle name="ЄЄЄ_x0004_ЄЄЄЀЄЄЄЄЄ_x0004_ЄЄЄЄЄ 5" xfId="329"/>
    <cellStyle name="ЄЄЄ_x0004_ЄЄЄЀЄЄЄЄЄ_x0004_ЄЄЄЄЄ 6" xfId="330"/>
    <cellStyle name="ЄЄЄ_x0004_ЄЄЄЀЄЄЄЄЄ_x0004_ЄЄЄЄЄ 7" xfId="331"/>
    <cellStyle name="ЄЄЄЄ_x0004_ЄЄЄ" xfId="95"/>
    <cellStyle name="Є_x0004_ЄЄЄЄ_x0004_ЄЄ_x0004_" xfId="96"/>
    <cellStyle name="ЄЄЄЄЄ_x0004_ЄЄЄ" xfId="97"/>
    <cellStyle name="ЄЄ_x0004_ЄЄЄЄЄЄЄ" xfId="98"/>
    <cellStyle name="Заголовок 1 2" xfId="99"/>
    <cellStyle name="Заголовок 2 2" xfId="100"/>
    <cellStyle name="Заголовок 3 2" xfId="101"/>
    <cellStyle name="Заголовок 4 2" xfId="102"/>
    <cellStyle name="Итог 2" xfId="103"/>
    <cellStyle name="Контрольная ячейка 2" xfId="104"/>
    <cellStyle name="Название 2" xfId="105"/>
    <cellStyle name="Нейтральный 2" xfId="106"/>
    <cellStyle name="Обычный" xfId="0" builtinId="0"/>
    <cellStyle name="Обычный 10" xfId="107"/>
    <cellStyle name="Обычный 10 2" xfId="1"/>
    <cellStyle name="Обычный 10 2 2" xfId="108"/>
    <cellStyle name="Обычный 10 2 3" xfId="332"/>
    <cellStyle name="Обычный 10 3" xfId="109"/>
    <cellStyle name="Обычный 11" xfId="110"/>
    <cellStyle name="Обычный 11 2" xfId="333"/>
    <cellStyle name="Обычный 12" xfId="111"/>
    <cellStyle name="Обычный 12 2" xfId="112"/>
    <cellStyle name="Обычный 12 3" xfId="113"/>
    <cellStyle name="Обычный 12 4" xfId="334"/>
    <cellStyle name="Обычный 13" xfId="114"/>
    <cellStyle name="Обычный 13 2" xfId="335"/>
    <cellStyle name="Обычный 14" xfId="115"/>
    <cellStyle name="Обычный 14 2" xfId="116"/>
    <cellStyle name="Обычный 14 3" xfId="336"/>
    <cellStyle name="Обычный 15" xfId="117"/>
    <cellStyle name="Обычный 15 2" xfId="337"/>
    <cellStyle name="Обычный 16" xfId="118"/>
    <cellStyle name="Обычный 16 2" xfId="119"/>
    <cellStyle name="Обычный 16 3" xfId="338"/>
    <cellStyle name="Обычный 17" xfId="120"/>
    <cellStyle name="Обычный 17 2" xfId="339"/>
    <cellStyle name="Обычный 18" xfId="121"/>
    <cellStyle name="Обычный 18 2" xfId="122"/>
    <cellStyle name="Обычный 18 3" xfId="340"/>
    <cellStyle name="Обычный 19" xfId="123"/>
    <cellStyle name="Обычный 19 2" xfId="124"/>
    <cellStyle name="Обычный 19 3" xfId="341"/>
    <cellStyle name="Обычный 2" xfId="125"/>
    <cellStyle name="Обычный 2 2" xfId="126"/>
    <cellStyle name="Обычный 2 2 2" xfId="127"/>
    <cellStyle name="Обычный 2 2 2 2" xfId="342"/>
    <cellStyle name="Обычный 2 2 3" xfId="128"/>
    <cellStyle name="Обычный 2 2 3 2" xfId="343"/>
    <cellStyle name="Обычный 2 2 4" xfId="129"/>
    <cellStyle name="Обычный 2 2 4 2" xfId="130"/>
    <cellStyle name="Обычный 2 2 5" xfId="131"/>
    <cellStyle name="Обычный 2 2 6" xfId="344"/>
    <cellStyle name="Обычный 2 2_Расчет (2)" xfId="132"/>
    <cellStyle name="Обычный 2 3" xfId="133"/>
    <cellStyle name="Обычный 2 3 2" xfId="134"/>
    <cellStyle name="Обычный 2 3 3" xfId="345"/>
    <cellStyle name="Обычный 2 4" xfId="135"/>
    <cellStyle name="Обычный 2 4 2" xfId="346"/>
    <cellStyle name="Обычный 2 4 3" xfId="347"/>
    <cellStyle name="Обычный 2 5" xfId="136"/>
    <cellStyle name="Обычный 2 6" xfId="137"/>
    <cellStyle name="Обычный 2 6 2" xfId="348"/>
    <cellStyle name="Обычный 2 7" xfId="138"/>
    <cellStyle name="Обычный 2 8" xfId="139"/>
    <cellStyle name="Обычный 2_Расчет (2)" xfId="140"/>
    <cellStyle name="Обычный 20" xfId="141"/>
    <cellStyle name="Обычный 20 2" xfId="349"/>
    <cellStyle name="Обычный 21" xfId="142"/>
    <cellStyle name="Обычный 21 2" xfId="350"/>
    <cellStyle name="Обычный 22" xfId="143"/>
    <cellStyle name="Обычный 22 2" xfId="351"/>
    <cellStyle name="Обычный 23" xfId="144"/>
    <cellStyle name="Обычный 23 2" xfId="352"/>
    <cellStyle name="Обычный 24" xfId="145"/>
    <cellStyle name="Обычный 24 2" xfId="353"/>
    <cellStyle name="Обычный 25" xfId="146"/>
    <cellStyle name="Обычный 25 2" xfId="354"/>
    <cellStyle name="Обычный 26" xfId="147"/>
    <cellStyle name="Обычный 26 2" xfId="355"/>
    <cellStyle name="Обычный 27" xfId="148"/>
    <cellStyle name="Обычный 27 2" xfId="356"/>
    <cellStyle name="Обычный 28" xfId="149"/>
    <cellStyle name="Обычный 28 2" xfId="357"/>
    <cellStyle name="Обычный 29" xfId="150"/>
    <cellStyle name="Обычный 29 2" xfId="358"/>
    <cellStyle name="Обычный 3" xfId="151"/>
    <cellStyle name="Обычный 3 2" xfId="152"/>
    <cellStyle name="Обычный 3 2 2" xfId="153"/>
    <cellStyle name="Обычный 3 2 2 2" xfId="359"/>
    <cellStyle name="Обычный 3 2 3" xfId="154"/>
    <cellStyle name="Обычный 3 2 4" xfId="360"/>
    <cellStyle name="Обычный 3 2_Расчет (2)" xfId="155"/>
    <cellStyle name="Обычный 3 3" xfId="361"/>
    <cellStyle name="Обычный 3 4" xfId="362"/>
    <cellStyle name="Обычный 3 5" xfId="363"/>
    <cellStyle name="Обычный 3 6" xfId="364"/>
    <cellStyle name="Обычный 3 6 2" xfId="365"/>
    <cellStyle name="Обычный 3 6 3" xfId="366"/>
    <cellStyle name="Обычный 3 7" xfId="367"/>
    <cellStyle name="Обычный 3__прил_2_Объемы_на_2012_СНГ2" xfId="368"/>
    <cellStyle name="Обычный 30" xfId="156"/>
    <cellStyle name="Обычный 30 2" xfId="369"/>
    <cellStyle name="Обычный 31" xfId="157"/>
    <cellStyle name="Обычный 31 2" xfId="370"/>
    <cellStyle name="Обычный 32" xfId="158"/>
    <cellStyle name="Обычный 32 2" xfId="159"/>
    <cellStyle name="Обычный 33" xfId="160"/>
    <cellStyle name="Обычный 33 2" xfId="371"/>
    <cellStyle name="Обычный 34" xfId="161"/>
    <cellStyle name="Обычный 34 2" xfId="372"/>
    <cellStyle name="Обычный 34 3" xfId="373"/>
    <cellStyle name="Обычный 35" xfId="162"/>
    <cellStyle name="Обычный 35 2" xfId="374"/>
    <cellStyle name="Обычный 36" xfId="375"/>
    <cellStyle name="Обычный 36 2" xfId="376"/>
    <cellStyle name="Обычный 37" xfId="377"/>
    <cellStyle name="Обычный 37 2" xfId="378"/>
    <cellStyle name="Обычный 38" xfId="379"/>
    <cellStyle name="Обычный 39" xfId="380"/>
    <cellStyle name="Обычный 4" xfId="3"/>
    <cellStyle name="Обычный 4 2" xfId="163"/>
    <cellStyle name="Обычный 4 2 2" xfId="381"/>
    <cellStyle name="Обычный 4 3" xfId="164"/>
    <cellStyle name="Обычный 4 3 2" xfId="382"/>
    <cellStyle name="Обычный 4 4" xfId="383"/>
    <cellStyle name="Обычный 40" xfId="384"/>
    <cellStyle name="Обычный 41" xfId="385"/>
    <cellStyle name="Обычный 41 2" xfId="386"/>
    <cellStyle name="Обычный 41 2 2" xfId="387"/>
    <cellStyle name="Обычный 41 2 2 2" xfId="388"/>
    <cellStyle name="Обычный 41 2 3" xfId="389"/>
    <cellStyle name="Обычный 41 3" xfId="390"/>
    <cellStyle name="Обычный 41 4" xfId="391"/>
    <cellStyle name="Обычный 41 4 2" xfId="392"/>
    <cellStyle name="Обычный 41 5" xfId="393"/>
    <cellStyle name="Обычный 42" xfId="394"/>
    <cellStyle name="Обычный 42 2" xfId="395"/>
    <cellStyle name="Обычный 42 2 2" xfId="396"/>
    <cellStyle name="Обычный 42 2 3" xfId="397"/>
    <cellStyle name="Обычный 43" xfId="398"/>
    <cellStyle name="Обычный 44" xfId="399"/>
    <cellStyle name="Обычный 45" xfId="165"/>
    <cellStyle name="Обычный 45 2" xfId="400"/>
    <cellStyle name="Обычный 46" xfId="401"/>
    <cellStyle name="Обычный 47" xfId="402"/>
    <cellStyle name="Обычный 48" xfId="403"/>
    <cellStyle name="Обычный 5" xfId="166"/>
    <cellStyle name="Обычный 5 2" xfId="404"/>
    <cellStyle name="Обычный 5 3" xfId="405"/>
    <cellStyle name="Обычный 51" xfId="167"/>
    <cellStyle name="Обычный 52" xfId="168"/>
    <cellStyle name="Обычный 54" xfId="169"/>
    <cellStyle name="Обычный 6" xfId="170"/>
    <cellStyle name="Обычный 6 2" xfId="171"/>
    <cellStyle name="Обычный 6 3" xfId="406"/>
    <cellStyle name="Обычный 6_Расчет (2)" xfId="172"/>
    <cellStyle name="Обычный 7" xfId="173"/>
    <cellStyle name="Обычный 7 2" xfId="407"/>
    <cellStyle name="Обычный 8" xfId="174"/>
    <cellStyle name="Обычный 8 2" xfId="175"/>
    <cellStyle name="Обычный 8 3" xfId="176"/>
    <cellStyle name="Обычный 8 4" xfId="408"/>
    <cellStyle name="Обычный 9" xfId="177"/>
    <cellStyle name="Обычный 9 2" xfId="409"/>
    <cellStyle name="Плохой 2" xfId="178"/>
    <cellStyle name="Пояснение 2" xfId="179"/>
    <cellStyle name="Примечание 2" xfId="180"/>
    <cellStyle name="Примечание 2 2" xfId="410"/>
    <cellStyle name="Процентный 2" xfId="181"/>
    <cellStyle name="Процентный 3" xfId="182"/>
    <cellStyle name="Процентный 4" xfId="183"/>
    <cellStyle name="Связанная ячейка 2" xfId="184"/>
    <cellStyle name="Стиль 1" xfId="185"/>
    <cellStyle name="Стиль 1 2" xfId="186"/>
    <cellStyle name="Стиль 1 2 2" xfId="187"/>
    <cellStyle name="Стиль 1 3" xfId="411"/>
    <cellStyle name="Стиль 1 4" xfId="412"/>
    <cellStyle name="Стиль 1 4 2" xfId="413"/>
    <cellStyle name="Стиль 1 5" xfId="414"/>
    <cellStyle name="Стиль 10" xfId="188"/>
    <cellStyle name="Стиль 10 2" xfId="189"/>
    <cellStyle name="Стиль 11" xfId="190"/>
    <cellStyle name="Стиль 11 2" xfId="191"/>
    <cellStyle name="Стиль 12" xfId="192"/>
    <cellStyle name="Стиль 12 2" xfId="193"/>
    <cellStyle name="Стиль 13" xfId="194"/>
    <cellStyle name="Стиль 14" xfId="195"/>
    <cellStyle name="Стиль 15" xfId="196"/>
    <cellStyle name="Стиль 16" xfId="197"/>
    <cellStyle name="Стиль 17" xfId="198"/>
    <cellStyle name="Стиль 18" xfId="199"/>
    <cellStyle name="Стиль 2" xfId="200"/>
    <cellStyle name="Стиль 2 2" xfId="201"/>
    <cellStyle name="Стиль 3" xfId="202"/>
    <cellStyle name="Стиль 3 2" xfId="203"/>
    <cellStyle name="Стиль 4" xfId="204"/>
    <cellStyle name="Стиль 4 2" xfId="205"/>
    <cellStyle name="Стиль 5" xfId="206"/>
    <cellStyle name="Стиль 5 2" xfId="207"/>
    <cellStyle name="Стиль 6" xfId="208"/>
    <cellStyle name="Стиль 6 2" xfId="209"/>
    <cellStyle name="Стиль 7" xfId="210"/>
    <cellStyle name="Стиль 7 2" xfId="211"/>
    <cellStyle name="Стиль 8" xfId="212"/>
    <cellStyle name="Стиль 8 2" xfId="213"/>
    <cellStyle name="Стиль 9" xfId="214"/>
    <cellStyle name="Стиль 9 2" xfId="215"/>
    <cellStyle name="Текст предупреждения 2" xfId="216"/>
    <cellStyle name="Тысячи [0]" xfId="217"/>
    <cellStyle name="Тысячи [0] 2" xfId="415"/>
    <cellStyle name="Тысячи [0]_Di9L0o5j31kGokzdMy2T4e8xw" xfId="416"/>
    <cellStyle name="Тысячи_Di9L0o5j31kGokzdMy2T4e8xw" xfId="417"/>
    <cellStyle name="Финансовый 10" xfId="218"/>
    <cellStyle name="Финансовый 11" xfId="219"/>
    <cellStyle name="Финансовый 12" xfId="220"/>
    <cellStyle name="Финансовый 12 2" xfId="418"/>
    <cellStyle name="Финансовый 13" xfId="221"/>
    <cellStyle name="Финансовый 14" xfId="222"/>
    <cellStyle name="Финансовый 15" xfId="223"/>
    <cellStyle name="Финансовый 16" xfId="224"/>
    <cellStyle name="Финансовый 17" xfId="225"/>
    <cellStyle name="Финансовый 18" xfId="226"/>
    <cellStyle name="Финансовый 19" xfId="227"/>
    <cellStyle name="Финансовый 2" xfId="228"/>
    <cellStyle name="Финансовый 2 2" xfId="229"/>
    <cellStyle name="Финансовый 2 2 2" xfId="230"/>
    <cellStyle name="Финансовый 2 3" xfId="231"/>
    <cellStyle name="Финансовый 2 3 2" xfId="232"/>
    <cellStyle name="Финансовый 2 3 3" xfId="2"/>
    <cellStyle name="Финансовый 2 4" xfId="233"/>
    <cellStyle name="Финансовый 2 5" xfId="234"/>
    <cellStyle name="Финансовый 20" xfId="235"/>
    <cellStyle name="Финансовый 21" xfId="236"/>
    <cellStyle name="Финансовый 22" xfId="237"/>
    <cellStyle name="Финансовый 23" xfId="238"/>
    <cellStyle name="Финансовый 23 2" xfId="239"/>
    <cellStyle name="Финансовый 24" xfId="240"/>
    <cellStyle name="Финансовый 25" xfId="241"/>
    <cellStyle name="Финансовый 26" xfId="242"/>
    <cellStyle name="Финансовый 27" xfId="419"/>
    <cellStyle name="Финансовый 28" xfId="420"/>
    <cellStyle name="Финансовый 3" xfId="243"/>
    <cellStyle name="Финансовый 3 2" xfId="244"/>
    <cellStyle name="Финансовый 3 2 2" xfId="421"/>
    <cellStyle name="Финансовый 3 3" xfId="245"/>
    <cellStyle name="Финансовый 4" xfId="246"/>
    <cellStyle name="Финансовый 4 2" xfId="247"/>
    <cellStyle name="Финансовый 5" xfId="248"/>
    <cellStyle name="Финансовый 5 2" xfId="249"/>
    <cellStyle name="Финансовый 5 3" xfId="250"/>
    <cellStyle name="Финансовый 6" xfId="251"/>
    <cellStyle name="Финансовый 6 2" xfId="252"/>
    <cellStyle name="Финансовый 7" xfId="253"/>
    <cellStyle name="Финансовый 7 2" xfId="254"/>
    <cellStyle name="Финансовый 8" xfId="255"/>
    <cellStyle name="Финансовый 8 2" xfId="256"/>
    <cellStyle name="Финансовый 9" xfId="257"/>
    <cellStyle name="Финансовый 9 2" xfId="258"/>
    <cellStyle name="Хороший 2" xfId="259"/>
    <cellStyle name="㼿" xfId="260"/>
    <cellStyle name="㼿 2" xfId="261"/>
    <cellStyle name="㼿 3" xfId="262"/>
    <cellStyle name="㼿?" xfId="263"/>
    <cellStyle name="㼿? 2" xfId="264"/>
    <cellStyle name="㼿? 2 2" xfId="265"/>
    <cellStyle name="㼿? 3" xfId="266"/>
    <cellStyle name="㼿㼿" xfId="267"/>
    <cellStyle name="㼿㼿 2" xfId="268"/>
    <cellStyle name="㼿㼿?" xfId="269"/>
    <cellStyle name="㼿㼿? 2" xfId="270"/>
    <cellStyle name="㼿㼿? 2 2" xfId="271"/>
    <cellStyle name="㼿㼿? 3" xfId="272"/>
    <cellStyle name="㼿㼿? 4" xfId="273"/>
    <cellStyle name="㼿㼿㼿" xfId="274"/>
    <cellStyle name="㼿㼿㼿 2" xfId="275"/>
    <cellStyle name="㼿㼿㼿 3" xfId="422"/>
    <cellStyle name="㼿㼿㼿?" xfId="276"/>
    <cellStyle name="㼿㼿㼿? 2" xfId="277"/>
    <cellStyle name="㼿㼿㼿? 2 2" xfId="278"/>
    <cellStyle name="㼿㼿㼿? 3" xfId="423"/>
    <cellStyle name="㼿㼿㼿㼿" xfId="279"/>
    <cellStyle name="㼿㼿㼿㼿 2" xfId="280"/>
    <cellStyle name="㼿㼿㼿㼿?" xfId="281"/>
    <cellStyle name="㼿㼿㼿㼿? 2" xfId="282"/>
    <cellStyle name="㼿㼿㼿㼿㼿" xfId="283"/>
    <cellStyle name="㼿㼿㼿㼿㼿 10" xfId="284"/>
    <cellStyle name="㼿㼿㼿㼿㼿 10 2" xfId="285"/>
    <cellStyle name="㼿㼿㼿㼿㼿 11" xfId="286"/>
    <cellStyle name="㼿㼿㼿㼿㼿 11 2" xfId="287"/>
    <cellStyle name="㼿㼿㼿㼿㼿 2" xfId="288"/>
    <cellStyle name="㼿㼿㼿㼿㼿 3" xfId="289"/>
    <cellStyle name="㼿㼿㼿㼿㼿 4" xfId="290"/>
    <cellStyle name="㼿㼿㼿㼿㼿 5" xfId="291"/>
    <cellStyle name="㼿㼿㼿㼿㼿 6" xfId="292"/>
    <cellStyle name="㼿㼿㼿㼿㼿 7" xfId="293"/>
    <cellStyle name="㼿㼿㼿㼿㼿 7 2" xfId="294"/>
    <cellStyle name="㼿㼿㼿㼿㼿 8" xfId="295"/>
    <cellStyle name="㼿㼿㼿㼿㼿 9" xfId="296"/>
    <cellStyle name="㼿㼿㼿㼿㼿?" xfId="297"/>
    <cellStyle name="㼿㼿㼿㼿㼿㼿" xfId="298"/>
    <cellStyle name="㼿㼿㼿㼿㼿㼿 2" xfId="424"/>
    <cellStyle name="㼿㼿㼿㼿㼿㼿?" xfId="299"/>
    <cellStyle name="㼿㼿㼿㼿㼿㼿㼿" xfId="300"/>
    <cellStyle name="㼿㼿㼿㼿㼿㼿㼿 2" xfId="425"/>
    <cellStyle name="㼿㼿㼿㼿㼿㼿㼿㼿" xfId="301"/>
    <cellStyle name="㼿㼿㼿㼿㼿㼿㼿㼿㼿" xfId="302"/>
    <cellStyle name="㼿㼿㼿㼿㼿㼿㼿㼿㼿㼿" xfId="303"/>
    <cellStyle name="㼿㼿㼿㼿㼿㼿㼿㼿㼿㼿㼿㼿㼿㼿㼿㼿㼿㼿㼿㼿㼿㼿㼿㼿㼿㼿㼿㼿㼿" xfId="3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BreakPreview" zoomScale="86" zoomScaleNormal="89" zoomScaleSheetLayoutView="86" workbookViewId="0">
      <selection activeCell="B141" sqref="B141"/>
    </sheetView>
  </sheetViews>
  <sheetFormatPr defaultRowHeight="12.75" outlineLevelRow="1" x14ac:dyDescent="0.2"/>
  <cols>
    <col min="1" max="1" width="8.7109375" style="49" customWidth="1"/>
    <col min="2" max="2" width="50.42578125" style="98" customWidth="1"/>
    <col min="3" max="3" width="13.42578125" style="99" customWidth="1"/>
    <col min="4" max="6" width="13.42578125" style="21" customWidth="1"/>
    <col min="7" max="7" width="14.7109375" style="21" hidden="1" customWidth="1"/>
    <col min="8" max="8" width="15.5703125" style="21" hidden="1" customWidth="1"/>
    <col min="9" max="9" width="14" style="21" hidden="1" customWidth="1"/>
    <col min="10" max="10" width="12.7109375" style="21" hidden="1" customWidth="1"/>
    <col min="11" max="14" width="0" style="21" hidden="1" customWidth="1"/>
    <col min="15" max="16384" width="9.140625" style="21"/>
  </cols>
  <sheetData>
    <row r="1" spans="1:9" ht="6.75" customHeight="1" x14ac:dyDescent="0.25">
      <c r="A1" s="16"/>
      <c r="B1" s="17"/>
      <c r="C1" s="18"/>
      <c r="D1" s="19"/>
      <c r="E1" s="19"/>
      <c r="F1" s="19"/>
      <c r="G1" s="20"/>
    </row>
    <row r="2" spans="1:9" ht="18" x14ac:dyDescent="0.25">
      <c r="A2" s="227" t="s">
        <v>4</v>
      </c>
      <c r="B2" s="227"/>
      <c r="C2" s="227"/>
      <c r="D2" s="227"/>
      <c r="E2" s="227"/>
      <c r="F2" s="227"/>
      <c r="G2" s="20"/>
      <c r="H2" s="21" t="s">
        <v>5</v>
      </c>
    </row>
    <row r="3" spans="1:9" ht="18" x14ac:dyDescent="0.25">
      <c r="A3" s="227" t="s">
        <v>6</v>
      </c>
      <c r="B3" s="227"/>
      <c r="C3" s="227"/>
      <c r="D3" s="227"/>
      <c r="E3" s="227"/>
      <c r="F3" s="227"/>
      <c r="G3" s="20"/>
      <c r="H3" s="21" t="s">
        <v>7</v>
      </c>
    </row>
    <row r="4" spans="1:9" ht="18" x14ac:dyDescent="0.25">
      <c r="A4" s="227" t="s">
        <v>8</v>
      </c>
      <c r="B4" s="227"/>
      <c r="C4" s="227"/>
      <c r="D4" s="227"/>
      <c r="E4" s="227"/>
      <c r="F4" s="227"/>
      <c r="G4" s="20"/>
    </row>
    <row r="5" spans="1:9" ht="9" customHeight="1" x14ac:dyDescent="0.2">
      <c r="A5" s="228" t="str">
        <f>H3</f>
        <v xml:space="preserve">на территории Тюменской области, ХМАО и ЯНАО в апреле 2016 года (факт)                                                                                                                   </v>
      </c>
      <c r="B5" s="228"/>
      <c r="C5" s="228"/>
      <c r="D5" s="228"/>
      <c r="E5" s="228"/>
      <c r="F5" s="228"/>
      <c r="G5" s="20"/>
    </row>
    <row r="6" spans="1:9" ht="19.5" customHeight="1" x14ac:dyDescent="0.2">
      <c r="A6" s="228"/>
      <c r="B6" s="228"/>
      <c r="C6" s="228"/>
      <c r="D6" s="228"/>
      <c r="E6" s="228"/>
      <c r="F6" s="228"/>
      <c r="G6" s="20"/>
    </row>
    <row r="7" spans="1:9" ht="16.5" customHeight="1" x14ac:dyDescent="0.2">
      <c r="A7" s="229" t="s">
        <v>9</v>
      </c>
      <c r="B7" s="229"/>
      <c r="C7" s="229"/>
      <c r="D7" s="229"/>
      <c r="E7" s="229"/>
      <c r="F7" s="229"/>
      <c r="G7" s="229"/>
    </row>
    <row r="8" spans="1:9" ht="12" customHeight="1" x14ac:dyDescent="0.2">
      <c r="A8" s="22"/>
      <c r="B8" s="23"/>
      <c r="C8" s="24"/>
      <c r="D8" s="4"/>
      <c r="E8" s="4"/>
      <c r="F8" s="4"/>
      <c r="G8" s="25"/>
      <c r="H8" s="25"/>
      <c r="I8" s="25"/>
    </row>
    <row r="9" spans="1:9" ht="36.75" customHeight="1" thickBot="1" x14ac:dyDescent="0.25">
      <c r="A9" s="226" t="s">
        <v>10</v>
      </c>
      <c r="B9" s="226"/>
      <c r="C9" s="226"/>
      <c r="D9" s="226"/>
      <c r="E9" s="226"/>
      <c r="F9" s="226"/>
      <c r="G9" s="26"/>
      <c r="H9" s="25"/>
      <c r="I9" s="25"/>
    </row>
    <row r="10" spans="1:9" ht="53.25" customHeight="1" x14ac:dyDescent="0.2">
      <c r="A10" s="184" t="s">
        <v>11</v>
      </c>
      <c r="B10" s="186" t="s">
        <v>12</v>
      </c>
      <c r="C10" s="188" t="s">
        <v>13</v>
      </c>
      <c r="D10" s="190" t="s">
        <v>14</v>
      </c>
      <c r="E10" s="209"/>
      <c r="F10" s="191"/>
      <c r="G10" s="25"/>
      <c r="H10" s="25"/>
    </row>
    <row r="11" spans="1:9" ht="14.25" customHeight="1" thickBot="1" x14ac:dyDescent="0.25">
      <c r="A11" s="185"/>
      <c r="B11" s="187"/>
      <c r="C11" s="189"/>
      <c r="D11" s="27" t="s">
        <v>15</v>
      </c>
      <c r="E11" s="27" t="s">
        <v>16</v>
      </c>
      <c r="F11" s="28" t="s">
        <v>17</v>
      </c>
    </row>
    <row r="12" spans="1:9" ht="15.75" customHeight="1" x14ac:dyDescent="0.2">
      <c r="A12" s="29" t="s">
        <v>18</v>
      </c>
      <c r="B12" s="30" t="s">
        <v>19</v>
      </c>
      <c r="C12" s="30"/>
      <c r="D12" s="31"/>
      <c r="E12" s="31"/>
      <c r="F12" s="32"/>
      <c r="G12" s="25"/>
      <c r="H12" s="25"/>
      <c r="I12" s="25"/>
    </row>
    <row r="13" spans="1:9" ht="18" customHeight="1" x14ac:dyDescent="0.2">
      <c r="A13" s="33" t="s">
        <v>20</v>
      </c>
      <c r="B13" s="34" t="s">
        <v>21</v>
      </c>
      <c r="C13" s="35" t="s">
        <v>22</v>
      </c>
      <c r="D13" s="36">
        <v>3822.0149999999999</v>
      </c>
      <c r="E13" s="36">
        <v>3967.2710000000002</v>
      </c>
      <c r="F13" s="37">
        <v>4029.4189999999999</v>
      </c>
      <c r="G13" s="25"/>
      <c r="H13" s="25"/>
      <c r="I13" s="25"/>
    </row>
    <row r="14" spans="1:9" ht="30.75" customHeight="1" x14ac:dyDescent="0.2">
      <c r="A14" s="38" t="s">
        <v>23</v>
      </c>
      <c r="B14" s="39" t="s">
        <v>24</v>
      </c>
      <c r="C14" s="40" t="s">
        <v>22</v>
      </c>
      <c r="D14" s="41">
        <f>D13-D15</f>
        <v>1773.585</v>
      </c>
      <c r="E14" s="41">
        <f>E13-E15</f>
        <v>1773.5854269441329</v>
      </c>
      <c r="F14" s="42">
        <f>F13-F15</f>
        <v>1773.5889999999999</v>
      </c>
      <c r="G14" s="43">
        <f>D14-E14</f>
        <v>-4.2694413286881172E-4</v>
      </c>
      <c r="H14" s="25"/>
      <c r="I14" s="25"/>
    </row>
    <row r="15" spans="1:9" ht="31.5" customHeight="1" thickBot="1" x14ac:dyDescent="0.25">
      <c r="A15" s="44" t="s">
        <v>25</v>
      </c>
      <c r="B15" s="45" t="s">
        <v>26</v>
      </c>
      <c r="C15" s="46" t="s">
        <v>22</v>
      </c>
      <c r="D15" s="47">
        <f>D19</f>
        <v>2048.4299999999998</v>
      </c>
      <c r="E15" s="47">
        <f>E19</f>
        <v>2193.6855730558673</v>
      </c>
      <c r="F15" s="48">
        <f>F19</f>
        <v>2255.83</v>
      </c>
      <c r="G15" s="25"/>
      <c r="H15" s="25"/>
      <c r="I15" s="25"/>
    </row>
    <row r="16" spans="1:9" hidden="1" x14ac:dyDescent="0.2">
      <c r="B16" s="50"/>
      <c r="C16" s="51"/>
      <c r="F16" s="25"/>
      <c r="G16" s="25"/>
      <c r="H16" s="25"/>
      <c r="I16" s="25"/>
    </row>
    <row r="17" spans="1:9" ht="18" hidden="1" customHeight="1" outlineLevel="1" x14ac:dyDescent="0.2">
      <c r="A17" s="210" t="s">
        <v>27</v>
      </c>
      <c r="B17" s="211"/>
      <c r="C17" s="214" t="s">
        <v>13</v>
      </c>
      <c r="D17" s="52"/>
      <c r="E17" s="216" t="s">
        <v>14</v>
      </c>
      <c r="F17" s="217"/>
      <c r="G17" s="53"/>
      <c r="H17" s="25"/>
    </row>
    <row r="18" spans="1:9" ht="19.5" hidden="1" customHeight="1" outlineLevel="1" thickBot="1" x14ac:dyDescent="0.25">
      <c r="A18" s="212"/>
      <c r="B18" s="213"/>
      <c r="C18" s="215"/>
      <c r="D18" s="54" t="s">
        <v>28</v>
      </c>
      <c r="E18" s="54" t="s">
        <v>16</v>
      </c>
      <c r="F18" s="55" t="s">
        <v>17</v>
      </c>
      <c r="G18" s="56"/>
      <c r="H18" s="25"/>
    </row>
    <row r="19" spans="1:9" ht="28.5" hidden="1" customHeight="1" outlineLevel="1" thickBot="1" x14ac:dyDescent="0.25">
      <c r="A19" s="218" t="s">
        <v>29</v>
      </c>
      <c r="B19" s="219"/>
      <c r="C19" s="57" t="s">
        <v>22</v>
      </c>
      <c r="D19" s="58">
        <f>D20+D21+D22+D23</f>
        <v>2048.4299999999998</v>
      </c>
      <c r="E19" s="58">
        <f>E20+D21+E22+D23</f>
        <v>2193.6855730558673</v>
      </c>
      <c r="F19" s="59">
        <f>F20+D21++D23+F22</f>
        <v>2255.83</v>
      </c>
      <c r="G19" s="60"/>
      <c r="H19" s="25"/>
    </row>
    <row r="20" spans="1:9" ht="26.25" hidden="1" customHeight="1" outlineLevel="1" x14ac:dyDescent="0.2">
      <c r="A20" s="220" t="s">
        <v>30</v>
      </c>
      <c r="B20" s="221"/>
      <c r="C20" s="61" t="s">
        <v>22</v>
      </c>
      <c r="D20" s="62">
        <v>1779.19</v>
      </c>
      <c r="E20" s="62">
        <v>1931.76</v>
      </c>
      <c r="F20" s="63">
        <v>1986.5900000000001</v>
      </c>
      <c r="G20" s="64"/>
      <c r="H20" s="25"/>
    </row>
    <row r="21" spans="1:9" ht="14.25" hidden="1" customHeight="1" outlineLevel="1" x14ac:dyDescent="0.2">
      <c r="A21" s="222" t="s">
        <v>31</v>
      </c>
      <c r="B21" s="223"/>
      <c r="C21" s="65" t="s">
        <v>22</v>
      </c>
      <c r="D21" s="66">
        <v>22.31</v>
      </c>
      <c r="E21" s="67"/>
      <c r="F21" s="68"/>
      <c r="G21" s="64"/>
      <c r="H21" s="25"/>
    </row>
    <row r="22" spans="1:9" ht="27.75" hidden="1" customHeight="1" outlineLevel="1" x14ac:dyDescent="0.2">
      <c r="A22" s="222" t="s">
        <v>32</v>
      </c>
      <c r="B22" s="223"/>
      <c r="C22" s="65" t="s">
        <v>22</v>
      </c>
      <c r="D22" s="69">
        <v>243.64</v>
      </c>
      <c r="E22" s="70">
        <v>236.32557305586727</v>
      </c>
      <c r="F22" s="71">
        <v>243.64</v>
      </c>
      <c r="G22" s="64"/>
      <c r="H22" s="25"/>
    </row>
    <row r="23" spans="1:9" ht="25.5" hidden="1" customHeight="1" outlineLevel="1" thickBot="1" x14ac:dyDescent="0.3">
      <c r="A23" s="224" t="s">
        <v>33</v>
      </c>
      <c r="B23" s="225"/>
      <c r="C23" s="72" t="s">
        <v>22</v>
      </c>
      <c r="D23" s="73">
        <v>3.29</v>
      </c>
      <c r="E23" s="74"/>
      <c r="F23" s="75"/>
      <c r="G23" s="76"/>
      <c r="H23" s="25"/>
    </row>
    <row r="24" spans="1:9" ht="15.75" hidden="1" customHeight="1" collapsed="1" x14ac:dyDescent="0.25">
      <c r="A24" s="22"/>
      <c r="B24" s="23"/>
      <c r="C24" s="24"/>
      <c r="D24" s="76"/>
      <c r="E24" s="76"/>
      <c r="F24" s="4"/>
      <c r="G24" s="25"/>
      <c r="H24" s="25"/>
      <c r="I24" s="25"/>
    </row>
    <row r="25" spans="1:9" ht="21" customHeight="1" x14ac:dyDescent="0.2">
      <c r="A25" s="22"/>
      <c r="B25" s="23"/>
      <c r="C25" s="24"/>
      <c r="D25" s="4"/>
      <c r="E25" s="4"/>
      <c r="F25" s="4"/>
      <c r="G25" s="77"/>
      <c r="H25" s="77"/>
      <c r="I25" s="25"/>
    </row>
    <row r="26" spans="1:9" ht="20.25" customHeight="1" x14ac:dyDescent="0.2">
      <c r="A26" s="208" t="s">
        <v>34</v>
      </c>
      <c r="B26" s="208"/>
      <c r="C26" s="208"/>
      <c r="D26" s="208"/>
      <c r="E26" s="208"/>
      <c r="F26" s="208"/>
      <c r="G26" s="208"/>
    </row>
    <row r="27" spans="1:9" ht="8.25" customHeight="1" thickBot="1" x14ac:dyDescent="0.25">
      <c r="B27" s="50"/>
      <c r="C27" s="51"/>
    </row>
    <row r="28" spans="1:9" ht="48.75" customHeight="1" x14ac:dyDescent="0.2">
      <c r="A28" s="184" t="s">
        <v>11</v>
      </c>
      <c r="B28" s="186" t="s">
        <v>12</v>
      </c>
      <c r="C28" s="188" t="s">
        <v>13</v>
      </c>
      <c r="D28" s="190" t="s">
        <v>14</v>
      </c>
      <c r="E28" s="191"/>
    </row>
    <row r="29" spans="1:9" ht="16.5" customHeight="1" thickBot="1" x14ac:dyDescent="0.25">
      <c r="A29" s="185"/>
      <c r="B29" s="187"/>
      <c r="C29" s="189"/>
      <c r="D29" s="27" t="s">
        <v>16</v>
      </c>
      <c r="E29" s="28" t="s">
        <v>17</v>
      </c>
    </row>
    <row r="30" spans="1:9" ht="17.25" customHeight="1" x14ac:dyDescent="0.2">
      <c r="A30" s="29" t="s">
        <v>18</v>
      </c>
      <c r="B30" s="30" t="s">
        <v>19</v>
      </c>
      <c r="C30" s="30"/>
      <c r="D30" s="78"/>
      <c r="E30" s="79"/>
    </row>
    <row r="31" spans="1:9" ht="18" customHeight="1" x14ac:dyDescent="0.2">
      <c r="A31" s="33" t="s">
        <v>20</v>
      </c>
      <c r="B31" s="34" t="s">
        <v>21</v>
      </c>
      <c r="C31" s="35" t="s">
        <v>22</v>
      </c>
      <c r="D31" s="80">
        <v>3807.5389999999998</v>
      </c>
      <c r="E31" s="81">
        <v>3888.42</v>
      </c>
      <c r="F31" s="43"/>
    </row>
    <row r="32" spans="1:9" ht="25.5" x14ac:dyDescent="0.2">
      <c r="A32" s="38" t="s">
        <v>23</v>
      </c>
      <c r="B32" s="39" t="s">
        <v>24</v>
      </c>
      <c r="C32" s="40" t="s">
        <v>22</v>
      </c>
      <c r="D32" s="82">
        <f>D31-D33</f>
        <v>1553.5598272146008</v>
      </c>
      <c r="E32" s="83">
        <f>E31-E33</f>
        <v>1553.56</v>
      </c>
      <c r="F32" s="43"/>
      <c r="G32" s="43">
        <f>E32-D32</f>
        <v>1.7278539917242597E-4</v>
      </c>
      <c r="H32" s="43"/>
      <c r="I32" s="43"/>
    </row>
    <row r="33" spans="1:9" ht="26.25" thickBot="1" x14ac:dyDescent="0.25">
      <c r="A33" s="44" t="s">
        <v>25</v>
      </c>
      <c r="B33" s="45" t="s">
        <v>26</v>
      </c>
      <c r="C33" s="46" t="s">
        <v>22</v>
      </c>
      <c r="D33" s="84">
        <f>D37</f>
        <v>2253.979172785399</v>
      </c>
      <c r="E33" s="85">
        <f>E37</f>
        <v>2334.86</v>
      </c>
      <c r="G33" s="43"/>
      <c r="H33" s="43"/>
    </row>
    <row r="34" spans="1:9" hidden="1" x14ac:dyDescent="0.2">
      <c r="B34" s="50"/>
      <c r="C34" s="51"/>
    </row>
    <row r="35" spans="1:9" s="86" customFormat="1" ht="15" hidden="1" customHeight="1" outlineLevel="1" x14ac:dyDescent="0.2">
      <c r="A35" s="192" t="s">
        <v>35</v>
      </c>
      <c r="B35" s="193"/>
      <c r="C35" s="196" t="s">
        <v>13</v>
      </c>
      <c r="D35" s="198" t="s">
        <v>14</v>
      </c>
      <c r="E35" s="199"/>
      <c r="F35" s="21"/>
    </row>
    <row r="36" spans="1:9" ht="15.75" hidden="1" outlineLevel="1" thickBot="1" x14ac:dyDescent="0.25">
      <c r="A36" s="194"/>
      <c r="B36" s="195"/>
      <c r="C36" s="197"/>
      <c r="D36" s="87" t="s">
        <v>16</v>
      </c>
      <c r="E36" s="88" t="s">
        <v>17</v>
      </c>
    </row>
    <row r="37" spans="1:9" ht="25.5" hidden="1" customHeight="1" outlineLevel="1" thickBot="1" x14ac:dyDescent="0.25">
      <c r="A37" s="200" t="s">
        <v>29</v>
      </c>
      <c r="B37" s="201"/>
      <c r="C37" s="89" t="s">
        <v>22</v>
      </c>
      <c r="D37" s="90">
        <f>D38+D39+D40+D41</f>
        <v>2253.979172785399</v>
      </c>
      <c r="E37" s="91">
        <f>E38+D39+E40+D41</f>
        <v>2334.86</v>
      </c>
      <c r="F37" s="43"/>
      <c r="G37" s="25"/>
    </row>
    <row r="38" spans="1:9" ht="26.25" hidden="1" customHeight="1" outlineLevel="1" x14ac:dyDescent="0.2">
      <c r="A38" s="202" t="s">
        <v>36</v>
      </c>
      <c r="B38" s="203"/>
      <c r="C38" s="92" t="s">
        <v>22</v>
      </c>
      <c r="D38" s="93">
        <f>E20</f>
        <v>1931.76</v>
      </c>
      <c r="E38" s="94">
        <f>F20</f>
        <v>1986.5900000000001</v>
      </c>
      <c r="F38" s="43"/>
    </row>
    <row r="39" spans="1:9" ht="26.25" hidden="1" customHeight="1" outlineLevel="1" x14ac:dyDescent="0.2">
      <c r="A39" s="204" t="s">
        <v>37</v>
      </c>
      <c r="B39" s="205"/>
      <c r="C39" s="95" t="s">
        <v>22</v>
      </c>
      <c r="D39" s="206">
        <f>D21</f>
        <v>22.31</v>
      </c>
      <c r="E39" s="207"/>
      <c r="H39" s="43"/>
      <c r="I39" s="43"/>
    </row>
    <row r="40" spans="1:9" ht="21" hidden="1" customHeight="1" outlineLevel="1" x14ac:dyDescent="0.2">
      <c r="A40" s="204" t="s">
        <v>38</v>
      </c>
      <c r="B40" s="205"/>
      <c r="C40" s="95" t="s">
        <v>22</v>
      </c>
      <c r="D40" s="69">
        <v>296.6091727853991</v>
      </c>
      <c r="E40" s="71">
        <v>322.66000000000003</v>
      </c>
      <c r="F40" s="43"/>
      <c r="G40" s="43"/>
      <c r="H40" s="43"/>
    </row>
    <row r="41" spans="1:9" ht="22.5" hidden="1" customHeight="1" outlineLevel="1" thickBot="1" x14ac:dyDescent="0.25">
      <c r="A41" s="182" t="s">
        <v>33</v>
      </c>
      <c r="B41" s="183"/>
      <c r="C41" s="89" t="s">
        <v>22</v>
      </c>
      <c r="D41" s="73">
        <v>3.3</v>
      </c>
      <c r="E41" s="75"/>
      <c r="G41" s="96"/>
    </row>
    <row r="42" spans="1:9" ht="15" hidden="1" collapsed="1" x14ac:dyDescent="0.25">
      <c r="B42" s="50"/>
      <c r="C42" s="51"/>
      <c r="D42" s="76"/>
      <c r="E42" s="76"/>
    </row>
    <row r="43" spans="1:9" ht="15" hidden="1" x14ac:dyDescent="0.25">
      <c r="B43" s="50"/>
      <c r="C43" s="51"/>
      <c r="D43" s="76"/>
      <c r="E43" s="76"/>
      <c r="H43" s="97"/>
    </row>
    <row r="44" spans="1:9" hidden="1" x14ac:dyDescent="0.2"/>
    <row r="45" spans="1:9" ht="15" hidden="1" x14ac:dyDescent="0.25">
      <c r="B45" s="50"/>
      <c r="C45" s="51"/>
      <c r="D45" s="76"/>
      <c r="E45" s="76"/>
    </row>
    <row r="46" spans="1:9" ht="15" hidden="1" x14ac:dyDescent="0.25">
      <c r="B46" s="50"/>
      <c r="C46" s="51"/>
      <c r="D46" s="76"/>
      <c r="E46" s="76"/>
    </row>
    <row r="47" spans="1:9" ht="18" hidden="1" x14ac:dyDescent="0.25">
      <c r="A47" s="180" t="s">
        <v>39</v>
      </c>
      <c r="B47" s="180"/>
      <c r="C47" s="100"/>
      <c r="D47" s="100"/>
      <c r="E47" s="100"/>
      <c r="F47" s="100"/>
    </row>
    <row r="48" spans="1:9" ht="18" hidden="1" x14ac:dyDescent="0.25">
      <c r="A48" s="180" t="s">
        <v>40</v>
      </c>
      <c r="B48" s="180"/>
      <c r="C48" s="100"/>
      <c r="D48" s="100"/>
      <c r="E48" s="181" t="s">
        <v>41</v>
      </c>
      <c r="F48" s="181"/>
    </row>
    <row r="49" spans="1:5" ht="15" hidden="1" x14ac:dyDescent="0.25">
      <c r="B49" s="50"/>
      <c r="C49" s="51"/>
      <c r="D49" s="76"/>
      <c r="E49" s="76"/>
    </row>
    <row r="50" spans="1:5" ht="15" hidden="1" x14ac:dyDescent="0.25">
      <c r="B50" s="50"/>
      <c r="C50" s="51"/>
      <c r="D50" s="76"/>
      <c r="E50" s="76"/>
    </row>
    <row r="51" spans="1:5" ht="15" hidden="1" x14ac:dyDescent="0.25">
      <c r="B51" s="50"/>
      <c r="C51" s="51"/>
      <c r="D51" s="76"/>
      <c r="E51" s="76"/>
    </row>
    <row r="52" spans="1:5" ht="15" hidden="1" x14ac:dyDescent="0.25">
      <c r="B52" s="50"/>
      <c r="C52" s="51"/>
      <c r="D52" s="76"/>
      <c r="E52" s="76"/>
    </row>
    <row r="53" spans="1:5" ht="15" hidden="1" x14ac:dyDescent="0.25">
      <c r="B53" s="50"/>
      <c r="C53" s="51"/>
      <c r="D53" s="76"/>
      <c r="E53" s="76"/>
    </row>
    <row r="54" spans="1:5" ht="15" hidden="1" x14ac:dyDescent="0.25">
      <c r="B54" s="50"/>
      <c r="C54" s="51"/>
      <c r="D54" s="76"/>
      <c r="E54" s="76"/>
    </row>
    <row r="55" spans="1:5" ht="15" hidden="1" x14ac:dyDescent="0.25">
      <c r="B55" s="50"/>
      <c r="C55" s="51"/>
      <c r="D55" s="76"/>
      <c r="E55" s="76"/>
    </row>
    <row r="56" spans="1:5" ht="15" hidden="1" x14ac:dyDescent="0.25">
      <c r="B56" s="50"/>
      <c r="C56" s="51"/>
      <c r="D56" s="76"/>
      <c r="E56" s="76"/>
    </row>
    <row r="57" spans="1:5" ht="15" hidden="1" customHeight="1" x14ac:dyDescent="0.25">
      <c r="B57" s="50"/>
      <c r="C57" s="51"/>
      <c r="D57" s="76"/>
      <c r="E57" s="76"/>
    </row>
    <row r="58" spans="1:5" ht="15" hidden="1" x14ac:dyDescent="0.25">
      <c r="B58" s="50"/>
      <c r="C58" s="51"/>
      <c r="D58" s="76"/>
      <c r="E58" s="76"/>
    </row>
    <row r="59" spans="1:5" ht="15" hidden="1" x14ac:dyDescent="0.25">
      <c r="B59" s="50"/>
      <c r="C59" s="51"/>
      <c r="D59" s="76"/>
      <c r="E59" s="76"/>
    </row>
    <row r="60" spans="1:5" ht="15" hidden="1" x14ac:dyDescent="0.25">
      <c r="B60" s="50"/>
      <c r="C60" s="51"/>
      <c r="D60" s="76"/>
      <c r="E60" s="76"/>
    </row>
    <row r="61" spans="1:5" ht="16.5" hidden="1" customHeight="1" x14ac:dyDescent="0.25">
      <c r="B61" s="50"/>
      <c r="C61" s="51"/>
      <c r="D61" s="76"/>
      <c r="E61" s="76"/>
    </row>
    <row r="62" spans="1:5" ht="15" hidden="1" x14ac:dyDescent="0.25">
      <c r="A62" s="21"/>
      <c r="B62" s="21"/>
      <c r="C62" s="51"/>
      <c r="D62" s="76"/>
      <c r="E62" s="76"/>
    </row>
    <row r="63" spans="1:5" ht="15" hidden="1" x14ac:dyDescent="0.25">
      <c r="A63" s="21"/>
      <c r="B63" s="21"/>
      <c r="C63" s="51"/>
      <c r="D63" s="76"/>
      <c r="E63" s="76"/>
    </row>
    <row r="64" spans="1:5" ht="18" hidden="1" x14ac:dyDescent="0.25">
      <c r="A64" s="180"/>
      <c r="B64" s="180"/>
      <c r="C64" s="51"/>
      <c r="D64" s="76"/>
      <c r="E64" s="76"/>
    </row>
    <row r="65" spans="1:5" ht="18" hidden="1" customHeight="1" x14ac:dyDescent="0.25">
      <c r="A65" s="21"/>
      <c r="B65" s="21"/>
      <c r="C65" s="51"/>
      <c r="D65" s="76"/>
      <c r="E65" s="76"/>
    </row>
    <row r="66" spans="1:5" ht="18" hidden="1" customHeight="1" x14ac:dyDescent="0.25">
      <c r="A66" s="21"/>
      <c r="B66" s="21"/>
      <c r="C66" s="51"/>
      <c r="D66" s="76"/>
      <c r="E66" s="76"/>
    </row>
    <row r="67" spans="1:5" ht="15" hidden="1" x14ac:dyDescent="0.25">
      <c r="B67" s="50"/>
      <c r="C67" s="51"/>
      <c r="D67" s="76"/>
      <c r="E67" s="76"/>
    </row>
    <row r="68" spans="1:5" ht="15" hidden="1" x14ac:dyDescent="0.25">
      <c r="A68" s="179"/>
      <c r="B68" s="179"/>
      <c r="C68" s="51"/>
      <c r="D68" s="76"/>
      <c r="E68" s="76"/>
    </row>
    <row r="69" spans="1:5" ht="15" hidden="1" x14ac:dyDescent="0.25">
      <c r="A69" s="179"/>
      <c r="B69" s="179"/>
      <c r="C69" s="51"/>
      <c r="D69" s="76"/>
      <c r="E69" s="76"/>
    </row>
    <row r="70" spans="1:5" ht="15" hidden="1" x14ac:dyDescent="0.25">
      <c r="B70" s="50"/>
      <c r="C70" s="51"/>
      <c r="D70" s="76"/>
      <c r="E70" s="76"/>
    </row>
    <row r="71" spans="1:5" ht="15" hidden="1" x14ac:dyDescent="0.25">
      <c r="B71" s="50"/>
      <c r="C71" s="51"/>
      <c r="D71" s="76"/>
      <c r="E71" s="76"/>
    </row>
    <row r="72" spans="1:5" ht="15" hidden="1" x14ac:dyDescent="0.25">
      <c r="A72" s="179" t="s">
        <v>42</v>
      </c>
      <c r="B72" s="179"/>
      <c r="C72" s="51"/>
      <c r="D72" s="76"/>
      <c r="E72" s="76"/>
    </row>
    <row r="73" spans="1:5" ht="15" hidden="1" x14ac:dyDescent="0.25">
      <c r="A73" s="179" t="s">
        <v>43</v>
      </c>
      <c r="B73" s="179"/>
      <c r="C73" s="51"/>
      <c r="D73" s="76"/>
      <c r="E73" s="76"/>
    </row>
    <row r="74" spans="1:5" ht="15" x14ac:dyDescent="0.25">
      <c r="B74" s="50"/>
      <c r="C74" s="51"/>
      <c r="D74" s="76"/>
      <c r="E74" s="76"/>
    </row>
    <row r="75" spans="1:5" ht="15" x14ac:dyDescent="0.25">
      <c r="B75" s="50"/>
      <c r="C75" s="51"/>
      <c r="D75" s="76"/>
      <c r="E75" s="76"/>
    </row>
    <row r="76" spans="1:5" ht="15" x14ac:dyDescent="0.25">
      <c r="B76" s="50"/>
      <c r="C76" s="51"/>
      <c r="D76" s="76"/>
      <c r="E76" s="76"/>
    </row>
    <row r="77" spans="1:5" ht="15" x14ac:dyDescent="0.25">
      <c r="B77" s="50"/>
      <c r="C77" s="51"/>
      <c r="D77" s="76"/>
      <c r="E77" s="76"/>
    </row>
    <row r="78" spans="1:5" ht="15" x14ac:dyDescent="0.25">
      <c r="B78" s="50"/>
      <c r="C78" s="51"/>
      <c r="D78" s="76"/>
      <c r="E78" s="76"/>
    </row>
  </sheetData>
  <mergeCells count="40">
    <mergeCell ref="A9:F9"/>
    <mergeCell ref="A2:F2"/>
    <mergeCell ref="A3:F3"/>
    <mergeCell ref="A4:F4"/>
    <mergeCell ref="A5:F6"/>
    <mergeCell ref="A7:G7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72:B72"/>
    <mergeCell ref="A73:B73"/>
    <mergeCell ref="A47:B47"/>
    <mergeCell ref="A48:B48"/>
    <mergeCell ref="E48:F48"/>
    <mergeCell ref="A64:B64"/>
    <mergeCell ref="A68:B68"/>
    <mergeCell ref="A69:B69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view="pageBreakPreview" zoomScale="86" zoomScaleNormal="100" zoomScaleSheetLayoutView="86" workbookViewId="0">
      <selection activeCell="O103" sqref="O103"/>
    </sheetView>
  </sheetViews>
  <sheetFormatPr defaultRowHeight="15" outlineLevelRow="1" x14ac:dyDescent="0.25"/>
  <cols>
    <col min="1" max="1" width="8.7109375" customWidth="1"/>
    <col min="2" max="2" width="55.42578125" customWidth="1"/>
    <col min="3" max="4" width="15.7109375" customWidth="1"/>
    <col min="5" max="5" width="15.5703125" customWidth="1"/>
    <col min="6" max="6" width="18.7109375" customWidth="1"/>
    <col min="7" max="7" width="12.7109375" customWidth="1"/>
    <col min="8" max="14" width="0" hidden="1" customWidth="1"/>
  </cols>
  <sheetData>
    <row r="1" spans="1:8" ht="6.75" customHeight="1" x14ac:dyDescent="0.25">
      <c r="A1" s="16"/>
      <c r="B1" s="17"/>
      <c r="C1" s="18"/>
      <c r="D1" s="19"/>
      <c r="E1" s="21"/>
      <c r="F1" s="21"/>
      <c r="G1" s="21"/>
      <c r="H1" s="21"/>
    </row>
    <row r="2" spans="1:8" ht="18" x14ac:dyDescent="0.25">
      <c r="A2" s="227" t="s">
        <v>4</v>
      </c>
      <c r="B2" s="227"/>
      <c r="C2" s="227"/>
      <c r="D2" s="227"/>
      <c r="E2" s="21"/>
      <c r="F2" s="21"/>
      <c r="G2" s="21"/>
      <c r="H2" s="21" t="s">
        <v>44</v>
      </c>
    </row>
    <row r="3" spans="1:8" ht="18" x14ac:dyDescent="0.25">
      <c r="A3" s="227" t="s">
        <v>6</v>
      </c>
      <c r="B3" s="227"/>
      <c r="C3" s="227"/>
      <c r="D3" s="227"/>
      <c r="E3" s="21"/>
      <c r="F3" s="21"/>
      <c r="G3" s="21"/>
      <c r="H3" s="21" t="s">
        <v>45</v>
      </c>
    </row>
    <row r="4" spans="1:8" ht="18" x14ac:dyDescent="0.25">
      <c r="A4" s="227" t="s">
        <v>8</v>
      </c>
      <c r="B4" s="227"/>
      <c r="C4" s="227"/>
      <c r="D4" s="227"/>
      <c r="E4" s="21"/>
      <c r="F4" s="21"/>
      <c r="G4" s="21"/>
      <c r="H4" s="21"/>
    </row>
    <row r="5" spans="1:8" ht="9" customHeight="1" x14ac:dyDescent="0.25">
      <c r="A5" s="228" t="str">
        <f>H2</f>
        <v>на территории Тюменской области, ХМАО и ЯНАО в апреле 2016 года (прогноз)</v>
      </c>
      <c r="B5" s="228"/>
      <c r="C5" s="228"/>
      <c r="D5" s="228"/>
      <c r="E5" s="21"/>
      <c r="F5" s="21"/>
      <c r="G5" s="21"/>
      <c r="H5" s="21"/>
    </row>
    <row r="6" spans="1:8" s="101" customFormat="1" ht="30" customHeight="1" x14ac:dyDescent="0.25">
      <c r="A6" s="228"/>
      <c r="B6" s="228"/>
      <c r="C6" s="228"/>
      <c r="D6" s="228"/>
    </row>
    <row r="7" spans="1:8" ht="18.75" customHeight="1" x14ac:dyDescent="0.25">
      <c r="A7" s="229" t="s">
        <v>46</v>
      </c>
      <c r="B7" s="229"/>
      <c r="C7" s="229"/>
      <c r="D7" s="229"/>
      <c r="E7" s="21"/>
      <c r="F7" s="21"/>
      <c r="G7" s="21"/>
      <c r="H7" s="21"/>
    </row>
    <row r="8" spans="1:8" ht="12" customHeight="1" x14ac:dyDescent="0.25">
      <c r="A8" s="22"/>
      <c r="B8" s="23"/>
      <c r="C8" s="24"/>
      <c r="D8" s="4"/>
      <c r="E8" s="25"/>
      <c r="F8" s="25"/>
      <c r="G8" s="21"/>
      <c r="H8" s="21"/>
    </row>
    <row r="9" spans="1:8" ht="49.5" customHeight="1" thickBot="1" x14ac:dyDescent="0.3">
      <c r="A9" s="208" t="s">
        <v>10</v>
      </c>
      <c r="B9" s="208"/>
      <c r="C9" s="208"/>
      <c r="D9" s="208"/>
      <c r="E9" s="25"/>
      <c r="F9" s="25"/>
      <c r="G9" s="21"/>
      <c r="H9" s="21"/>
    </row>
    <row r="10" spans="1:8" ht="43.5" customHeight="1" x14ac:dyDescent="0.25">
      <c r="A10" s="184" t="s">
        <v>11</v>
      </c>
      <c r="B10" s="186" t="s">
        <v>12</v>
      </c>
      <c r="C10" s="188" t="s">
        <v>13</v>
      </c>
      <c r="D10" s="102" t="s">
        <v>14</v>
      </c>
      <c r="E10" s="25"/>
      <c r="F10" s="25"/>
      <c r="G10" s="21"/>
      <c r="H10" s="21"/>
    </row>
    <row r="11" spans="1:8" ht="14.25" customHeight="1" thickBot="1" x14ac:dyDescent="0.3">
      <c r="A11" s="185"/>
      <c r="B11" s="187"/>
      <c r="C11" s="189"/>
      <c r="D11" s="28" t="s">
        <v>47</v>
      </c>
      <c r="E11" s="21"/>
      <c r="F11" s="21"/>
      <c r="G11" s="21"/>
      <c r="H11" s="21"/>
    </row>
    <row r="12" spans="1:8" ht="15.75" customHeight="1" x14ac:dyDescent="0.25">
      <c r="A12" s="29" t="s">
        <v>18</v>
      </c>
      <c r="B12" s="30" t="s">
        <v>19</v>
      </c>
      <c r="C12" s="30"/>
      <c r="D12" s="32"/>
      <c r="E12" s="25"/>
      <c r="F12" s="25"/>
      <c r="G12" s="25"/>
      <c r="H12" s="21"/>
    </row>
    <row r="13" spans="1:8" ht="18" customHeight="1" x14ac:dyDescent="0.25">
      <c r="A13" s="33" t="s">
        <v>20</v>
      </c>
      <c r="B13" s="34" t="s">
        <v>21</v>
      </c>
      <c r="C13" s="35" t="s">
        <v>22</v>
      </c>
      <c r="D13" s="37">
        <v>3089.625</v>
      </c>
      <c r="E13" s="25"/>
      <c r="F13" s="25"/>
      <c r="G13" s="25"/>
      <c r="H13" s="21"/>
    </row>
    <row r="14" spans="1:8" ht="30.75" customHeight="1" x14ac:dyDescent="0.25">
      <c r="A14" s="38" t="s">
        <v>23</v>
      </c>
      <c r="B14" s="39" t="s">
        <v>24</v>
      </c>
      <c r="C14" s="40" t="s">
        <v>22</v>
      </c>
      <c r="D14" s="42">
        <f>D13-D15</f>
        <v>1837.1229938628692</v>
      </c>
      <c r="E14" s="25"/>
      <c r="F14" s="25"/>
      <c r="G14" s="25"/>
      <c r="H14" s="21"/>
    </row>
    <row r="15" spans="1:8" ht="31.5" customHeight="1" thickBot="1" x14ac:dyDescent="0.3">
      <c r="A15" s="44" t="s">
        <v>25</v>
      </c>
      <c r="B15" s="45" t="s">
        <v>26</v>
      </c>
      <c r="C15" s="46" t="s">
        <v>22</v>
      </c>
      <c r="D15" s="103">
        <f>D19</f>
        <v>1252.5020061371308</v>
      </c>
      <c r="E15" s="25"/>
      <c r="F15" s="25"/>
      <c r="G15" s="25"/>
      <c r="H15" s="21"/>
    </row>
    <row r="16" spans="1:8" x14ac:dyDescent="0.25">
      <c r="A16" s="49"/>
      <c r="B16" s="50"/>
      <c r="C16" s="51"/>
      <c r="D16" s="21"/>
      <c r="E16" s="25"/>
      <c r="F16" s="25"/>
      <c r="G16" s="25"/>
      <c r="H16" s="21"/>
    </row>
    <row r="17" spans="1:7" ht="12.75" hidden="1" customHeight="1" outlineLevel="1" x14ac:dyDescent="0.25">
      <c r="A17" s="210" t="s">
        <v>27</v>
      </c>
      <c r="B17" s="211"/>
      <c r="C17" s="214" t="s">
        <v>13</v>
      </c>
      <c r="D17" s="104" t="s">
        <v>14</v>
      </c>
      <c r="E17" s="53"/>
      <c r="F17" s="25"/>
      <c r="G17" s="21"/>
    </row>
    <row r="18" spans="1:7" ht="15.75" hidden="1" outlineLevel="1" thickBot="1" x14ac:dyDescent="0.3">
      <c r="A18" s="212"/>
      <c r="B18" s="213"/>
      <c r="C18" s="215"/>
      <c r="D18" s="105" t="s">
        <v>47</v>
      </c>
      <c r="E18" s="56"/>
      <c r="F18" s="25"/>
      <c r="G18" s="21"/>
    </row>
    <row r="19" spans="1:7" ht="28.5" hidden="1" customHeight="1" outlineLevel="1" thickBot="1" x14ac:dyDescent="0.3">
      <c r="A19" s="218" t="s">
        <v>29</v>
      </c>
      <c r="B19" s="219"/>
      <c r="C19" s="57" t="s">
        <v>22</v>
      </c>
      <c r="D19" s="106">
        <f>D20+D22+D23+D21</f>
        <v>1252.5020061371308</v>
      </c>
      <c r="E19" s="60"/>
      <c r="F19" s="25"/>
      <c r="G19" s="21"/>
    </row>
    <row r="20" spans="1:7" ht="26.25" hidden="1" customHeight="1" outlineLevel="1" x14ac:dyDescent="0.25">
      <c r="A20" s="220" t="s">
        <v>30</v>
      </c>
      <c r="B20" s="221"/>
      <c r="C20" s="61" t="s">
        <v>22</v>
      </c>
      <c r="D20" s="107">
        <v>1085.71</v>
      </c>
      <c r="E20" s="64"/>
      <c r="F20" s="25"/>
      <c r="G20" s="21"/>
    </row>
    <row r="21" spans="1:7" ht="14.25" hidden="1" customHeight="1" outlineLevel="1" x14ac:dyDescent="0.25">
      <c r="A21" s="222" t="s">
        <v>31</v>
      </c>
      <c r="B21" s="223"/>
      <c r="C21" s="65" t="s">
        <v>22</v>
      </c>
      <c r="D21" s="108">
        <f>'1 ЦК'!D21</f>
        <v>22.31</v>
      </c>
      <c r="E21" s="64"/>
      <c r="F21" s="25"/>
      <c r="G21" s="21"/>
    </row>
    <row r="22" spans="1:7" ht="27.75" hidden="1" customHeight="1" outlineLevel="1" x14ac:dyDescent="0.25">
      <c r="A22" s="222" t="s">
        <v>32</v>
      </c>
      <c r="B22" s="223"/>
      <c r="C22" s="65" t="s">
        <v>22</v>
      </c>
      <c r="D22" s="109">
        <v>141.19200613713079</v>
      </c>
      <c r="E22" s="64"/>
      <c r="F22" s="77"/>
      <c r="G22" s="21"/>
    </row>
    <row r="23" spans="1:7" ht="25.5" hidden="1" customHeight="1" outlineLevel="1" thickBot="1" x14ac:dyDescent="0.3">
      <c r="A23" s="224" t="s">
        <v>33</v>
      </c>
      <c r="B23" s="225"/>
      <c r="C23" s="72" t="s">
        <v>22</v>
      </c>
      <c r="D23" s="110">
        <f>'1 ЦК'!D23</f>
        <v>3.29</v>
      </c>
      <c r="E23" s="76"/>
      <c r="F23" s="25"/>
      <c r="G23" s="21"/>
    </row>
    <row r="24" spans="1:7" ht="18.75" hidden="1" customHeight="1" collapsed="1" x14ac:dyDescent="0.25">
      <c r="A24" s="22"/>
      <c r="B24" s="23"/>
      <c r="C24" s="24"/>
      <c r="D24" s="76"/>
      <c r="E24" s="25"/>
      <c r="F24" s="25"/>
      <c r="G24" s="21"/>
    </row>
    <row r="25" spans="1:7" ht="19.5" customHeight="1" thickBot="1" x14ac:dyDescent="0.3">
      <c r="A25" s="208" t="s">
        <v>34</v>
      </c>
      <c r="B25" s="208"/>
      <c r="C25" s="208"/>
      <c r="D25" s="208"/>
      <c r="E25" s="25"/>
      <c r="F25" s="25"/>
      <c r="G25" s="21"/>
    </row>
    <row r="26" spans="1:7" ht="43.5" customHeight="1" x14ac:dyDescent="0.25">
      <c r="A26" s="184" t="s">
        <v>11</v>
      </c>
      <c r="B26" s="186" t="s">
        <v>12</v>
      </c>
      <c r="C26" s="188" t="s">
        <v>13</v>
      </c>
      <c r="D26" s="102" t="s">
        <v>14</v>
      </c>
      <c r="E26" s="25"/>
      <c r="F26" s="25"/>
      <c r="G26" s="21"/>
    </row>
    <row r="27" spans="1:7" ht="14.25" customHeight="1" thickBot="1" x14ac:dyDescent="0.3">
      <c r="A27" s="185"/>
      <c r="B27" s="187"/>
      <c r="C27" s="189"/>
      <c r="D27" s="28" t="s">
        <v>48</v>
      </c>
      <c r="E27" s="21"/>
      <c r="F27" s="21"/>
      <c r="G27" s="21"/>
    </row>
    <row r="28" spans="1:7" ht="15.75" customHeight="1" x14ac:dyDescent="0.25">
      <c r="A28" s="29" t="s">
        <v>18</v>
      </c>
      <c r="B28" s="30" t="s">
        <v>19</v>
      </c>
      <c r="C28" s="30"/>
      <c r="D28" s="32"/>
      <c r="E28" s="25"/>
      <c r="F28" s="25"/>
      <c r="G28" s="25"/>
    </row>
    <row r="29" spans="1:7" ht="18" customHeight="1" x14ac:dyDescent="0.25">
      <c r="A29" s="33" t="s">
        <v>20</v>
      </c>
      <c r="B29" s="34" t="s">
        <v>21</v>
      </c>
      <c r="C29" s="35" t="s">
        <v>22</v>
      </c>
      <c r="D29" s="37">
        <v>4042.9989999999998</v>
      </c>
      <c r="E29" s="25"/>
      <c r="F29" s="25"/>
      <c r="G29" s="25"/>
    </row>
    <row r="30" spans="1:7" ht="30.75" customHeight="1" x14ac:dyDescent="0.25">
      <c r="A30" s="38" t="s">
        <v>23</v>
      </c>
      <c r="B30" s="39" t="s">
        <v>24</v>
      </c>
      <c r="C30" s="40" t="s">
        <v>22</v>
      </c>
      <c r="D30" s="42">
        <f>D29-D31</f>
        <v>1846.4453309050191</v>
      </c>
      <c r="E30" s="25"/>
      <c r="F30" s="25"/>
      <c r="G30" s="25"/>
    </row>
    <row r="31" spans="1:7" ht="31.5" customHeight="1" thickBot="1" x14ac:dyDescent="0.3">
      <c r="A31" s="44" t="s">
        <v>25</v>
      </c>
      <c r="B31" s="45" t="s">
        <v>26</v>
      </c>
      <c r="C31" s="46" t="s">
        <v>22</v>
      </c>
      <c r="D31" s="103">
        <f>D35</f>
        <v>2196.5536690949807</v>
      </c>
      <c r="E31" s="25"/>
      <c r="F31" s="25"/>
      <c r="G31" s="25"/>
    </row>
    <row r="32" spans="1:7" x14ac:dyDescent="0.25">
      <c r="A32" s="49"/>
      <c r="B32" s="50"/>
      <c r="C32" s="51"/>
      <c r="D32" s="21"/>
      <c r="E32" s="25"/>
      <c r="F32" s="25"/>
      <c r="G32" s="25"/>
    </row>
    <row r="33" spans="1:6" ht="12.75" hidden="1" customHeight="1" outlineLevel="1" x14ac:dyDescent="0.25">
      <c r="A33" s="210" t="s">
        <v>27</v>
      </c>
      <c r="B33" s="211"/>
      <c r="C33" s="214" t="s">
        <v>13</v>
      </c>
      <c r="D33" s="104" t="s">
        <v>14</v>
      </c>
      <c r="E33" s="53"/>
      <c r="F33" s="25"/>
    </row>
    <row r="34" spans="1:6" ht="15.75" hidden="1" outlineLevel="1" thickBot="1" x14ac:dyDescent="0.3">
      <c r="A34" s="212"/>
      <c r="B34" s="213"/>
      <c r="C34" s="215"/>
      <c r="D34" s="105" t="s">
        <v>48</v>
      </c>
      <c r="E34" s="56"/>
      <c r="F34" s="25"/>
    </row>
    <row r="35" spans="1:6" ht="28.5" hidden="1" customHeight="1" outlineLevel="1" thickBot="1" x14ac:dyDescent="0.3">
      <c r="A35" s="218" t="s">
        <v>29</v>
      </c>
      <c r="B35" s="219"/>
      <c r="C35" s="57" t="s">
        <v>22</v>
      </c>
      <c r="D35" s="106">
        <f>D36+D38+D39+D37</f>
        <v>2196.5536690949807</v>
      </c>
      <c r="E35" s="60"/>
      <c r="F35" s="25"/>
    </row>
    <row r="36" spans="1:6" hidden="1" outlineLevel="1" x14ac:dyDescent="0.25">
      <c r="A36" s="220" t="s">
        <v>30</v>
      </c>
      <c r="B36" s="221"/>
      <c r="C36" s="61" t="s">
        <v>22</v>
      </c>
      <c r="D36" s="107">
        <v>1931.76</v>
      </c>
      <c r="E36" s="64"/>
      <c r="F36" s="25"/>
    </row>
    <row r="37" spans="1:6" hidden="1" outlineLevel="1" x14ac:dyDescent="0.25">
      <c r="A37" s="222" t="s">
        <v>31</v>
      </c>
      <c r="B37" s="223"/>
      <c r="C37" s="65" t="s">
        <v>22</v>
      </c>
      <c r="D37" s="108">
        <f>'1 ЦК'!D39:E39</f>
        <v>22.31</v>
      </c>
      <c r="E37" s="64"/>
      <c r="F37" s="25"/>
    </row>
    <row r="38" spans="1:6" ht="27" hidden="1" customHeight="1" outlineLevel="1" x14ac:dyDescent="0.25">
      <c r="A38" s="231" t="s">
        <v>38</v>
      </c>
      <c r="B38" s="232"/>
      <c r="C38" s="65" t="s">
        <v>22</v>
      </c>
      <c r="D38" s="109">
        <v>239.18366909498053</v>
      </c>
      <c r="E38" s="64"/>
      <c r="F38" s="77"/>
    </row>
    <row r="39" spans="1:6" ht="25.5" hidden="1" customHeight="1" outlineLevel="1" thickBot="1" x14ac:dyDescent="0.3">
      <c r="A39" s="224" t="s">
        <v>33</v>
      </c>
      <c r="B39" s="225"/>
      <c r="C39" s="72" t="s">
        <v>22</v>
      </c>
      <c r="D39" s="110">
        <f>'1 ЦК'!D41:E41</f>
        <v>3.3</v>
      </c>
      <c r="E39" s="76"/>
      <c r="F39" s="25"/>
    </row>
    <row r="40" spans="1:6" ht="18.75" hidden="1" customHeight="1" collapsed="1" x14ac:dyDescent="0.25">
      <c r="A40" s="22"/>
      <c r="B40" s="23"/>
      <c r="C40" s="24"/>
      <c r="D40" s="76"/>
      <c r="E40" s="25"/>
      <c r="F40" s="25"/>
    </row>
    <row r="41" spans="1:6" ht="24.75" hidden="1" customHeight="1" x14ac:dyDescent="0.25">
      <c r="A41" s="22"/>
      <c r="B41" s="23"/>
      <c r="C41" s="24"/>
      <c r="D41" s="4"/>
      <c r="E41" s="21"/>
      <c r="F41" s="25"/>
    </row>
    <row r="42" spans="1:6" ht="18" hidden="1" x14ac:dyDescent="0.25">
      <c r="A42" s="49"/>
      <c r="B42" s="98"/>
      <c r="C42" s="99"/>
      <c r="D42" s="21"/>
      <c r="E42" s="100"/>
      <c r="F42" s="21"/>
    </row>
    <row r="43" spans="1:6" ht="18" hidden="1" customHeight="1" x14ac:dyDescent="0.25">
      <c r="A43" s="49"/>
      <c r="B43" s="98"/>
      <c r="C43" s="99"/>
      <c r="D43" s="21"/>
      <c r="E43" s="21"/>
      <c r="F43" s="21"/>
    </row>
    <row r="44" spans="1:6" hidden="1" x14ac:dyDescent="0.25">
      <c r="A44" s="49"/>
      <c r="B44" s="50"/>
      <c r="C44" s="51"/>
      <c r="D44" s="76"/>
      <c r="E44" s="21"/>
      <c r="F44" s="21"/>
    </row>
    <row r="45" spans="1:6" hidden="1" x14ac:dyDescent="0.25">
      <c r="A45" s="49"/>
      <c r="B45" s="50"/>
      <c r="C45" s="51"/>
      <c r="D45" s="76"/>
      <c r="E45" s="21"/>
      <c r="F45" s="21"/>
    </row>
    <row r="46" spans="1:6" ht="18" hidden="1" customHeight="1" x14ac:dyDescent="0.25">
      <c r="A46" s="233" t="s">
        <v>39</v>
      </c>
      <c r="B46" s="233"/>
      <c r="C46" s="100"/>
      <c r="D46" s="100"/>
      <c r="E46" s="100"/>
      <c r="F46" s="21"/>
    </row>
    <row r="47" spans="1:6" ht="18" hidden="1" customHeight="1" x14ac:dyDescent="0.25">
      <c r="A47" s="233" t="s">
        <v>40</v>
      </c>
      <c r="B47" s="233"/>
      <c r="C47" s="234" t="s">
        <v>49</v>
      </c>
      <c r="D47" s="234"/>
      <c r="E47" s="111"/>
      <c r="F47" s="21"/>
    </row>
    <row r="48" spans="1:6" hidden="1" x14ac:dyDescent="0.25">
      <c r="A48" s="49"/>
      <c r="B48" s="50"/>
      <c r="C48" s="51"/>
      <c r="D48" s="76"/>
      <c r="E48" s="21"/>
      <c r="F48" s="21"/>
    </row>
    <row r="49" spans="1:4" hidden="1" x14ac:dyDescent="0.25">
      <c r="A49" s="49"/>
      <c r="B49" s="50"/>
      <c r="C49" s="51"/>
      <c r="D49" s="76"/>
    </row>
    <row r="50" spans="1:4" hidden="1" x14ac:dyDescent="0.25">
      <c r="A50" s="49"/>
      <c r="B50" s="50"/>
      <c r="C50" s="51"/>
      <c r="D50" s="76"/>
    </row>
    <row r="51" spans="1:4" hidden="1" x14ac:dyDescent="0.25">
      <c r="A51" s="49"/>
      <c r="B51" s="50"/>
      <c r="C51" s="51"/>
      <c r="D51" s="76"/>
    </row>
    <row r="52" spans="1:4" ht="16.5" hidden="1" customHeight="1" x14ac:dyDescent="0.25">
      <c r="A52" s="49"/>
      <c r="B52" s="50"/>
      <c r="C52" s="51"/>
      <c r="D52" s="76"/>
    </row>
    <row r="53" spans="1:4" hidden="1" x14ac:dyDescent="0.25">
      <c r="A53" s="21"/>
      <c r="B53" s="21"/>
      <c r="C53" s="51"/>
      <c r="D53" s="76"/>
    </row>
    <row r="54" spans="1:4" hidden="1" x14ac:dyDescent="0.25">
      <c r="A54" s="49"/>
      <c r="B54" s="98"/>
      <c r="C54" s="99"/>
      <c r="D54" s="21"/>
    </row>
    <row r="55" spans="1:4" hidden="1" x14ac:dyDescent="0.25">
      <c r="A55" s="49"/>
      <c r="B55" s="98"/>
      <c r="C55" s="99"/>
      <c r="D55" s="21"/>
    </row>
    <row r="56" spans="1:4" hidden="1" x14ac:dyDescent="0.25">
      <c r="A56" s="49"/>
      <c r="B56" s="98"/>
      <c r="C56" s="99"/>
      <c r="D56" s="21"/>
    </row>
    <row r="57" spans="1:4" hidden="1" x14ac:dyDescent="0.25">
      <c r="A57" s="21"/>
      <c r="B57" s="21"/>
      <c r="C57" s="51"/>
      <c r="D57" s="76"/>
    </row>
    <row r="58" spans="1:4" hidden="1" x14ac:dyDescent="0.25">
      <c r="A58" s="49"/>
      <c r="B58" s="98"/>
      <c r="C58" s="99"/>
      <c r="D58" s="21"/>
    </row>
    <row r="59" spans="1:4" hidden="1" x14ac:dyDescent="0.25">
      <c r="A59" s="49"/>
      <c r="B59" s="98"/>
      <c r="C59" s="99"/>
      <c r="D59" s="21"/>
    </row>
    <row r="60" spans="1:4" hidden="1" x14ac:dyDescent="0.25">
      <c r="A60" s="21"/>
      <c r="B60" s="21"/>
      <c r="C60" s="51"/>
      <c r="D60" s="76"/>
    </row>
    <row r="61" spans="1:4" hidden="1" x14ac:dyDescent="0.25">
      <c r="A61" s="21"/>
      <c r="B61" s="21"/>
      <c r="C61" s="51"/>
      <c r="D61" s="76"/>
    </row>
    <row r="62" spans="1:4" hidden="1" x14ac:dyDescent="0.25">
      <c r="A62" s="49"/>
      <c r="B62" s="98"/>
      <c r="C62" s="99"/>
      <c r="D62" s="21"/>
    </row>
    <row r="63" spans="1:4" hidden="1" x14ac:dyDescent="0.25">
      <c r="A63" s="49"/>
      <c r="B63" s="98"/>
      <c r="C63" s="99"/>
      <c r="D63" s="21"/>
    </row>
    <row r="64" spans="1:4" hidden="1" x14ac:dyDescent="0.25">
      <c r="A64" s="49"/>
      <c r="B64" s="98"/>
      <c r="C64" s="99"/>
      <c r="D64" s="21"/>
    </row>
    <row r="65" spans="1:2" hidden="1" x14ac:dyDescent="0.25">
      <c r="A65" s="49"/>
      <c r="B65" s="98"/>
    </row>
    <row r="66" spans="1:2" hidden="1" x14ac:dyDescent="0.25">
      <c r="A66" s="49"/>
      <c r="B66" s="98"/>
    </row>
    <row r="67" spans="1:2" hidden="1" x14ac:dyDescent="0.25">
      <c r="A67" s="49"/>
      <c r="B67" s="98"/>
    </row>
    <row r="68" spans="1:2" hidden="1" x14ac:dyDescent="0.25">
      <c r="A68" s="49"/>
      <c r="B68" s="98"/>
    </row>
    <row r="69" spans="1:2" hidden="1" x14ac:dyDescent="0.25">
      <c r="A69" s="49"/>
      <c r="B69" s="98"/>
    </row>
    <row r="70" spans="1:2" hidden="1" x14ac:dyDescent="0.25">
      <c r="A70" s="49"/>
      <c r="B70" s="98"/>
    </row>
    <row r="71" spans="1:2" hidden="1" x14ac:dyDescent="0.25">
      <c r="A71" s="49"/>
      <c r="B71" s="98"/>
    </row>
    <row r="72" spans="1:2" hidden="1" x14ac:dyDescent="0.25">
      <c r="A72" s="49"/>
      <c r="B72" s="98"/>
    </row>
    <row r="73" spans="1:2" hidden="1" x14ac:dyDescent="0.25">
      <c r="A73" s="49"/>
      <c r="B73" s="98"/>
    </row>
    <row r="74" spans="1:2" hidden="1" x14ac:dyDescent="0.25">
      <c r="A74" s="49"/>
      <c r="B74" s="98"/>
    </row>
    <row r="75" spans="1:2" hidden="1" x14ac:dyDescent="0.25">
      <c r="A75" s="49"/>
      <c r="B75" s="98"/>
    </row>
    <row r="76" spans="1:2" hidden="1" x14ac:dyDescent="0.25">
      <c r="A76" s="49"/>
      <c r="B76" s="98"/>
    </row>
    <row r="77" spans="1:2" hidden="1" x14ac:dyDescent="0.25">
      <c r="A77" s="49"/>
      <c r="B77" s="98"/>
    </row>
    <row r="78" spans="1:2" hidden="1" x14ac:dyDescent="0.25">
      <c r="A78" s="179" t="s">
        <v>42</v>
      </c>
      <c r="B78" s="230"/>
    </row>
    <row r="79" spans="1:2" hidden="1" x14ac:dyDescent="0.25">
      <c r="A79" s="179" t="s">
        <v>43</v>
      </c>
      <c r="B79" s="230"/>
    </row>
    <row r="80" spans="1:2" x14ac:dyDescent="0.25">
      <c r="A80" s="49"/>
      <c r="B80" s="98"/>
    </row>
  </sheetData>
  <mergeCells count="32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79:B79"/>
    <mergeCell ref="A33:B34"/>
    <mergeCell ref="C33:C34"/>
    <mergeCell ref="A35:B35"/>
    <mergeCell ref="A36:B36"/>
    <mergeCell ref="A37:B37"/>
    <mergeCell ref="A38:B38"/>
    <mergeCell ref="A39:B39"/>
    <mergeCell ref="A46:B46"/>
    <mergeCell ref="A47:B47"/>
    <mergeCell ref="C47:D47"/>
    <mergeCell ref="A78:B78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view="pageBreakPreview" zoomScale="84" zoomScaleNormal="100" zoomScaleSheetLayoutView="84" workbookViewId="0">
      <selection activeCell="D23" sqref="D23:F25"/>
    </sheetView>
  </sheetViews>
  <sheetFormatPr defaultRowHeight="15" x14ac:dyDescent="0.25"/>
  <cols>
    <col min="1" max="1" width="8.7109375" customWidth="1"/>
    <col min="2" max="2" width="55.7109375" customWidth="1"/>
    <col min="3" max="4" width="15.7109375" customWidth="1"/>
    <col min="5" max="5" width="17.5703125" customWidth="1"/>
    <col min="6" max="6" width="17.7109375" customWidth="1"/>
    <col min="7" max="7" width="15.5703125" hidden="1" customWidth="1"/>
    <col min="8" max="8" width="18.7109375" hidden="1" customWidth="1"/>
    <col min="9" max="9" width="12.7109375" hidden="1" customWidth="1"/>
    <col min="10" max="10" width="12.140625" hidden="1" customWidth="1"/>
    <col min="11" max="12" width="14.42578125" hidden="1" customWidth="1"/>
    <col min="13" max="14" width="14.42578125" customWidth="1"/>
    <col min="15" max="17" width="12.140625" customWidth="1"/>
  </cols>
  <sheetData>
    <row r="1" spans="1:8" ht="18" x14ac:dyDescent="0.25">
      <c r="A1" s="227" t="s">
        <v>4</v>
      </c>
      <c r="B1" s="227"/>
      <c r="C1" s="227"/>
      <c r="D1" s="227"/>
      <c r="E1" s="227"/>
      <c r="F1" s="227"/>
      <c r="G1" s="21"/>
      <c r="H1" s="21"/>
    </row>
    <row r="2" spans="1:8" ht="18" x14ac:dyDescent="0.25">
      <c r="A2" s="227" t="s">
        <v>6</v>
      </c>
      <c r="B2" s="227"/>
      <c r="C2" s="227"/>
      <c r="D2" s="227"/>
      <c r="E2" s="227"/>
      <c r="F2" s="227"/>
      <c r="G2" s="21"/>
      <c r="H2" s="21" t="s">
        <v>44</v>
      </c>
    </row>
    <row r="3" spans="1:8" ht="18" x14ac:dyDescent="0.25">
      <c r="A3" s="227" t="s">
        <v>8</v>
      </c>
      <c r="B3" s="227"/>
      <c r="C3" s="227"/>
      <c r="D3" s="227"/>
      <c r="E3" s="227"/>
      <c r="F3" s="227"/>
      <c r="G3" s="21"/>
      <c r="H3" s="21" t="s">
        <v>45</v>
      </c>
    </row>
    <row r="4" spans="1:8" ht="9" customHeight="1" x14ac:dyDescent="0.25">
      <c r="A4" s="253" t="str">
        <f>'1 ЦК'!A5</f>
        <v xml:space="preserve">на территории Тюменской области, ХМАО и ЯНАО в апреле 2016 года (факт)                                                                                                                   </v>
      </c>
      <c r="B4" s="228"/>
      <c r="C4" s="228"/>
      <c r="D4" s="228"/>
      <c r="E4" s="228"/>
      <c r="F4" s="228"/>
      <c r="G4" s="21"/>
      <c r="H4" s="21"/>
    </row>
    <row r="5" spans="1:8" ht="19.5" customHeight="1" x14ac:dyDescent="0.25">
      <c r="A5" s="228"/>
      <c r="B5" s="228"/>
      <c r="C5" s="228"/>
      <c r="D5" s="228"/>
      <c r="E5" s="228"/>
      <c r="F5" s="228"/>
      <c r="G5" s="21"/>
      <c r="H5" s="21"/>
    </row>
    <row r="6" spans="1:8" ht="21" customHeight="1" x14ac:dyDescent="0.25">
      <c r="A6" s="254" t="s">
        <v>50</v>
      </c>
      <c r="B6" s="254"/>
      <c r="C6" s="254"/>
      <c r="D6" s="254"/>
      <c r="E6" s="254"/>
      <c r="F6" s="254"/>
      <c r="G6" s="21"/>
      <c r="H6" s="21"/>
    </row>
    <row r="7" spans="1:8" ht="15" customHeight="1" thickBot="1" x14ac:dyDescent="0.3">
      <c r="A7" s="49"/>
      <c r="B7" s="98"/>
      <c r="C7" s="99"/>
      <c r="D7" s="21"/>
      <c r="E7" s="21"/>
      <c r="F7" s="21"/>
      <c r="G7" s="21"/>
      <c r="H7" s="21"/>
    </row>
    <row r="8" spans="1:8" ht="24.95" customHeight="1" x14ac:dyDescent="0.25">
      <c r="A8" s="255" t="s">
        <v>11</v>
      </c>
      <c r="B8" s="257" t="s">
        <v>51</v>
      </c>
      <c r="C8" s="259" t="s">
        <v>13</v>
      </c>
      <c r="D8" s="190" t="s">
        <v>14</v>
      </c>
      <c r="E8" s="209"/>
      <c r="F8" s="191"/>
      <c r="G8" s="21"/>
      <c r="H8" s="21"/>
    </row>
    <row r="9" spans="1:8" ht="24.95" customHeight="1" thickBot="1" x14ac:dyDescent="0.3">
      <c r="A9" s="256"/>
      <c r="B9" s="258"/>
      <c r="C9" s="260"/>
      <c r="D9" s="112" t="s">
        <v>47</v>
      </c>
      <c r="E9" s="112" t="s">
        <v>16</v>
      </c>
      <c r="F9" s="28" t="s">
        <v>17</v>
      </c>
      <c r="G9" s="21"/>
      <c r="H9" s="21"/>
    </row>
    <row r="10" spans="1:8" ht="15.75" customHeight="1" x14ac:dyDescent="0.25">
      <c r="A10" s="113" t="s">
        <v>18</v>
      </c>
      <c r="B10" s="114" t="s">
        <v>52</v>
      </c>
      <c r="C10" s="114"/>
      <c r="D10" s="115"/>
      <c r="E10" s="115"/>
      <c r="F10" s="116"/>
      <c r="G10" s="25"/>
      <c r="H10" s="25"/>
    </row>
    <row r="11" spans="1:8" ht="15.75" customHeight="1" x14ac:dyDescent="0.25">
      <c r="A11" s="117" t="s">
        <v>20</v>
      </c>
      <c r="B11" s="118" t="s">
        <v>53</v>
      </c>
      <c r="C11" s="119" t="s">
        <v>54</v>
      </c>
      <c r="D11" s="120">
        <v>487682.473</v>
      </c>
      <c r="E11" s="121">
        <f>D11</f>
        <v>487682.473</v>
      </c>
      <c r="F11" s="122">
        <f>E11</f>
        <v>487682.473</v>
      </c>
      <c r="G11" s="25"/>
      <c r="H11" s="25"/>
    </row>
    <row r="12" spans="1:8" ht="15.75" customHeight="1" x14ac:dyDescent="0.25">
      <c r="A12" s="123" t="s">
        <v>23</v>
      </c>
      <c r="B12" s="124" t="s">
        <v>55</v>
      </c>
      <c r="C12" s="125" t="s">
        <v>54</v>
      </c>
      <c r="D12" s="126">
        <f>D11</f>
        <v>487682.473</v>
      </c>
      <c r="E12" s="127">
        <f>E11</f>
        <v>487682.473</v>
      </c>
      <c r="F12" s="128">
        <f>F11</f>
        <v>487682.473</v>
      </c>
      <c r="G12" s="25"/>
      <c r="H12" s="25"/>
    </row>
    <row r="13" spans="1:8" ht="15.75" customHeight="1" x14ac:dyDescent="0.25">
      <c r="A13" s="117" t="s">
        <v>56</v>
      </c>
      <c r="B13" s="118" t="s">
        <v>21</v>
      </c>
      <c r="C13" s="119" t="s">
        <v>22</v>
      </c>
      <c r="D13" s="120">
        <v>1748.2570000000001</v>
      </c>
      <c r="E13" s="120">
        <v>2689.1029999999996</v>
      </c>
      <c r="F13" s="122">
        <v>2744.1239999999998</v>
      </c>
      <c r="G13" s="25"/>
      <c r="H13" s="25"/>
    </row>
    <row r="14" spans="1:8" ht="25.5" x14ac:dyDescent="0.25">
      <c r="A14" s="123" t="s">
        <v>57</v>
      </c>
      <c r="B14" s="124" t="s">
        <v>58</v>
      </c>
      <c r="C14" s="125" t="s">
        <v>22</v>
      </c>
      <c r="D14" s="126">
        <f>E14</f>
        <v>731.83029908599019</v>
      </c>
      <c r="E14" s="127">
        <f>E13-E15</f>
        <v>731.83029908599019</v>
      </c>
      <c r="F14" s="129">
        <f>E14</f>
        <v>731.83029908599019</v>
      </c>
      <c r="G14" s="25"/>
      <c r="H14" s="25"/>
    </row>
    <row r="15" spans="1:8" ht="28.5" customHeight="1" thickBot="1" x14ac:dyDescent="0.3">
      <c r="A15" s="130" t="s">
        <v>59</v>
      </c>
      <c r="B15" s="131" t="s">
        <v>26</v>
      </c>
      <c r="C15" s="132" t="s">
        <v>22</v>
      </c>
      <c r="D15" s="133">
        <f>D13-D14</f>
        <v>1016.4267009140099</v>
      </c>
      <c r="E15" s="134">
        <f>E21</f>
        <v>1957.2727009140094</v>
      </c>
      <c r="F15" s="135">
        <f>F13-F14</f>
        <v>2012.2937009140096</v>
      </c>
      <c r="G15" s="25"/>
      <c r="H15" s="25"/>
    </row>
    <row r="16" spans="1:8" x14ac:dyDescent="0.25">
      <c r="A16" s="136"/>
      <c r="B16" s="137"/>
      <c r="C16" s="138"/>
      <c r="D16" s="139"/>
      <c r="E16" s="139"/>
      <c r="F16" s="25"/>
      <c r="G16" s="25"/>
      <c r="H16" s="25"/>
    </row>
    <row r="17" spans="1:8" ht="15.75" thickBot="1" x14ac:dyDescent="0.3">
      <c r="A17" s="140"/>
      <c r="B17" s="137"/>
      <c r="C17" s="24"/>
      <c r="D17" s="139"/>
      <c r="E17" s="139"/>
      <c r="F17" s="25"/>
      <c r="G17" s="25"/>
      <c r="H17" s="25"/>
    </row>
    <row r="18" spans="1:8" ht="47.25" customHeight="1" thickBot="1" x14ac:dyDescent="0.3">
      <c r="A18" s="261" t="s">
        <v>60</v>
      </c>
      <c r="B18" s="262"/>
      <c r="C18" s="262"/>
      <c r="D18" s="262"/>
      <c r="E18" s="262"/>
      <c r="F18" s="263"/>
      <c r="G18" s="25"/>
      <c r="H18" s="25"/>
    </row>
    <row r="19" spans="1:8" ht="12.75" customHeight="1" x14ac:dyDescent="0.25">
      <c r="A19" s="264" t="s">
        <v>61</v>
      </c>
      <c r="B19" s="265"/>
      <c r="C19" s="268" t="s">
        <v>13</v>
      </c>
      <c r="D19" s="270" t="s">
        <v>14</v>
      </c>
      <c r="E19" s="271"/>
      <c r="F19" s="272"/>
      <c r="G19" s="25"/>
      <c r="H19" s="25"/>
    </row>
    <row r="20" spans="1:8" ht="13.5" customHeight="1" thickBot="1" x14ac:dyDescent="0.3">
      <c r="A20" s="266"/>
      <c r="B20" s="267"/>
      <c r="C20" s="269"/>
      <c r="D20" s="141" t="s">
        <v>47</v>
      </c>
      <c r="E20" s="142" t="s">
        <v>16</v>
      </c>
      <c r="F20" s="143" t="s">
        <v>17</v>
      </c>
      <c r="G20" s="25"/>
      <c r="H20" s="25"/>
    </row>
    <row r="21" spans="1:8" ht="30.75" customHeight="1" x14ac:dyDescent="0.25">
      <c r="A21" s="273" t="s">
        <v>62</v>
      </c>
      <c r="B21" s="274"/>
      <c r="C21" s="144" t="s">
        <v>22</v>
      </c>
      <c r="D21" s="145">
        <f>D15</f>
        <v>1016.4267009140099</v>
      </c>
      <c r="E21" s="146">
        <f>E25+D26+D27</f>
        <v>1957.2727009140094</v>
      </c>
      <c r="F21" s="147">
        <f>F15</f>
        <v>2012.2937009140096</v>
      </c>
      <c r="G21" s="25"/>
      <c r="H21" s="25"/>
    </row>
    <row r="22" spans="1:8" ht="30.75" customHeight="1" x14ac:dyDescent="0.25">
      <c r="A22" s="246" t="s">
        <v>63</v>
      </c>
      <c r="B22" s="247"/>
      <c r="C22" s="40"/>
      <c r="D22" s="148"/>
      <c r="E22" s="149"/>
      <c r="F22" s="150"/>
      <c r="G22" s="25"/>
      <c r="H22" s="25"/>
    </row>
    <row r="23" spans="1:8" ht="30.75" customHeight="1" x14ac:dyDescent="0.25">
      <c r="A23" s="241" t="s">
        <v>64</v>
      </c>
      <c r="B23" s="242"/>
      <c r="C23" s="40" t="s">
        <v>65</v>
      </c>
      <c r="D23" s="151">
        <v>744311.06</v>
      </c>
      <c r="E23" s="152">
        <v>1237545.43</v>
      </c>
      <c r="F23" s="153">
        <v>513716.51</v>
      </c>
      <c r="G23" s="243" t="s">
        <v>66</v>
      </c>
      <c r="H23" s="25"/>
    </row>
    <row r="24" spans="1:8" ht="30.75" customHeight="1" x14ac:dyDescent="0.25">
      <c r="A24" s="241" t="s">
        <v>67</v>
      </c>
      <c r="B24" s="242"/>
      <c r="C24" s="40" t="s">
        <v>22</v>
      </c>
      <c r="D24" s="151">
        <v>59.42</v>
      </c>
      <c r="E24" s="152">
        <v>190.77</v>
      </c>
      <c r="F24" s="153">
        <v>382.94</v>
      </c>
      <c r="G24" s="244"/>
      <c r="H24" s="25"/>
    </row>
    <row r="25" spans="1:8" ht="30.75" customHeight="1" x14ac:dyDescent="0.25">
      <c r="A25" s="246" t="s">
        <v>30</v>
      </c>
      <c r="B25" s="247"/>
      <c r="C25" s="154" t="s">
        <v>22</v>
      </c>
      <c r="D25" s="155">
        <v>1085.71</v>
      </c>
      <c r="E25" s="156">
        <v>1931.76</v>
      </c>
      <c r="F25" s="157">
        <v>1986.5900000000001</v>
      </c>
      <c r="G25" s="245"/>
      <c r="H25" s="25"/>
    </row>
    <row r="26" spans="1:8" ht="30.75" customHeight="1" x14ac:dyDescent="0.25">
      <c r="A26" s="248" t="s">
        <v>68</v>
      </c>
      <c r="B26" s="249"/>
      <c r="C26" s="154" t="s">
        <v>22</v>
      </c>
      <c r="D26" s="250">
        <f>'1 ЦК'!D21</f>
        <v>22.31</v>
      </c>
      <c r="E26" s="251"/>
      <c r="F26" s="252"/>
      <c r="G26" s="25"/>
      <c r="H26" s="25"/>
    </row>
    <row r="27" spans="1:8" ht="30.75" customHeight="1" thickBot="1" x14ac:dyDescent="0.3">
      <c r="A27" s="235" t="s">
        <v>33</v>
      </c>
      <c r="B27" s="236"/>
      <c r="C27" s="158" t="s">
        <v>22</v>
      </c>
      <c r="D27" s="237">
        <v>3.2027009140094282</v>
      </c>
      <c r="E27" s="238"/>
      <c r="F27" s="239"/>
      <c r="G27" s="25"/>
      <c r="H27" s="25"/>
    </row>
    <row r="28" spans="1:8" ht="16.5" hidden="1" customHeight="1" x14ac:dyDescent="0.25">
      <c r="A28" s="49"/>
      <c r="B28" s="98"/>
      <c r="C28" s="99"/>
      <c r="D28" s="21"/>
      <c r="E28" s="21"/>
      <c r="F28" s="21"/>
      <c r="G28" s="21"/>
      <c r="H28" s="159"/>
    </row>
    <row r="29" spans="1:8" ht="16.5" hidden="1" customHeight="1" x14ac:dyDescent="0.25">
      <c r="A29" s="49"/>
      <c r="B29" s="98"/>
      <c r="C29" s="99"/>
      <c r="D29" s="21"/>
      <c r="E29" s="21"/>
      <c r="F29" s="21"/>
      <c r="G29" s="21"/>
      <c r="H29" s="159"/>
    </row>
    <row r="30" spans="1:8" ht="16.5" hidden="1" customHeight="1" x14ac:dyDescent="0.25">
      <c r="A30" s="49"/>
      <c r="B30" s="98"/>
      <c r="C30" s="99"/>
      <c r="D30" s="21"/>
      <c r="E30" s="21"/>
      <c r="F30" s="21"/>
      <c r="G30" s="21"/>
      <c r="H30" s="159"/>
    </row>
    <row r="31" spans="1:8" ht="16.5" hidden="1" customHeight="1" x14ac:dyDescent="0.25">
      <c r="A31" s="49"/>
      <c r="B31" s="98"/>
      <c r="C31" s="99"/>
      <c r="D31" s="21"/>
      <c r="E31" s="21"/>
      <c r="F31" s="21"/>
      <c r="G31" s="21"/>
      <c r="H31" s="159"/>
    </row>
    <row r="32" spans="1:8" ht="16.5" hidden="1" customHeight="1" x14ac:dyDescent="0.25">
      <c r="A32" s="49"/>
      <c r="B32" s="98"/>
      <c r="C32" s="99"/>
      <c r="D32" s="21"/>
      <c r="E32" s="21"/>
      <c r="F32" s="21"/>
      <c r="G32" s="21"/>
      <c r="H32" s="159"/>
    </row>
    <row r="33" spans="1:8" ht="16.5" hidden="1" customHeight="1" x14ac:dyDescent="0.25">
      <c r="A33" s="49"/>
      <c r="B33" s="98"/>
      <c r="C33" s="99"/>
      <c r="D33" s="21"/>
      <c r="E33" s="21"/>
      <c r="F33" s="21"/>
      <c r="G33" s="21"/>
      <c r="H33" s="159"/>
    </row>
    <row r="34" spans="1:8" ht="21.75" hidden="1" customHeight="1" x14ac:dyDescent="0.25">
      <c r="A34" s="180" t="s">
        <v>39</v>
      </c>
      <c r="B34" s="180"/>
      <c r="C34" s="100"/>
      <c r="D34" s="100"/>
      <c r="E34" s="100"/>
      <c r="F34" s="21"/>
      <c r="G34" s="21"/>
      <c r="H34" s="21"/>
    </row>
    <row r="35" spans="1:8" ht="18" hidden="1" customHeight="1" x14ac:dyDescent="0.25">
      <c r="A35" s="180" t="s">
        <v>40</v>
      </c>
      <c r="B35" s="180"/>
      <c r="C35" s="100"/>
      <c r="D35" s="160"/>
      <c r="E35" s="181" t="s">
        <v>49</v>
      </c>
      <c r="F35" s="240"/>
      <c r="G35" s="21"/>
      <c r="H35" s="21"/>
    </row>
    <row r="36" spans="1:8" ht="18" hidden="1" customHeight="1" x14ac:dyDescent="0.25">
      <c r="A36" s="49"/>
      <c r="B36" s="50"/>
      <c r="C36" s="51"/>
      <c r="D36" s="76"/>
      <c r="E36" s="21"/>
      <c r="F36" s="21"/>
      <c r="G36" s="21"/>
      <c r="H36" s="21"/>
    </row>
    <row r="37" spans="1:8" ht="18" hidden="1" customHeight="1" x14ac:dyDescent="0.25">
      <c r="A37" s="49"/>
      <c r="B37" s="50"/>
      <c r="C37" s="51"/>
      <c r="D37" s="76"/>
      <c r="E37" s="21"/>
      <c r="F37" s="21"/>
      <c r="G37" s="21"/>
      <c r="H37" s="21"/>
    </row>
    <row r="38" spans="1:8" ht="18" hidden="1" customHeight="1" x14ac:dyDescent="0.25">
      <c r="A38" s="49"/>
      <c r="B38" s="50"/>
      <c r="C38" s="51"/>
      <c r="D38" s="76"/>
      <c r="E38" s="21"/>
      <c r="F38" s="21"/>
      <c r="G38" s="21"/>
      <c r="H38" s="21"/>
    </row>
    <row r="39" spans="1:8" ht="18" hidden="1" customHeight="1" x14ac:dyDescent="0.25">
      <c r="A39" s="49"/>
      <c r="B39" s="50"/>
      <c r="C39" s="51"/>
      <c r="D39" s="76"/>
      <c r="E39" s="21"/>
      <c r="F39" s="21"/>
      <c r="G39" s="21"/>
      <c r="H39" s="21"/>
    </row>
    <row r="40" spans="1:8" ht="18" hidden="1" customHeight="1" x14ac:dyDescent="0.25">
      <c r="A40" s="49"/>
      <c r="B40" s="50"/>
      <c r="C40" s="51"/>
      <c r="D40" s="76"/>
      <c r="E40" s="21"/>
      <c r="F40" s="21"/>
      <c r="G40" s="21"/>
      <c r="H40" s="21"/>
    </row>
    <row r="41" spans="1:8" ht="18" hidden="1" customHeight="1" x14ac:dyDescent="0.25">
      <c r="A41" s="49"/>
      <c r="B41" s="50"/>
      <c r="C41" s="51"/>
      <c r="D41" s="76"/>
      <c r="E41" s="21"/>
      <c r="F41" s="21"/>
      <c r="G41" s="21"/>
      <c r="H41" s="21"/>
    </row>
    <row r="42" spans="1:8" ht="18" hidden="1" customHeight="1" x14ac:dyDescent="0.25">
      <c r="A42" s="49"/>
      <c r="B42" s="50"/>
      <c r="C42" s="51"/>
      <c r="D42" s="76"/>
      <c r="E42" s="21"/>
      <c r="F42" s="21"/>
      <c r="G42" s="21"/>
      <c r="H42" s="21"/>
    </row>
    <row r="43" spans="1:8" ht="18" hidden="1" customHeight="1" x14ac:dyDescent="0.25">
      <c r="A43" s="49"/>
      <c r="B43" s="50"/>
      <c r="C43" s="51"/>
      <c r="D43" s="76"/>
      <c r="E43" s="21"/>
      <c r="F43" s="21"/>
      <c r="G43" s="21"/>
      <c r="H43" s="21"/>
    </row>
    <row r="44" spans="1:8" ht="18" hidden="1" customHeight="1" x14ac:dyDescent="0.25">
      <c r="A44" s="21"/>
      <c r="B44" s="21"/>
      <c r="C44" s="51"/>
      <c r="D44" s="76"/>
      <c r="E44" s="21"/>
      <c r="F44" s="21"/>
      <c r="G44" s="21"/>
      <c r="H44" s="21"/>
    </row>
    <row r="45" spans="1:8" ht="18" hidden="1" customHeight="1" x14ac:dyDescent="0.25">
      <c r="A45" s="49"/>
      <c r="B45" s="98"/>
      <c r="C45" s="99"/>
      <c r="D45" s="21"/>
      <c r="E45" s="21"/>
      <c r="F45" s="21"/>
      <c r="G45" s="21"/>
      <c r="H45" s="21"/>
    </row>
    <row r="46" spans="1:8" ht="18" hidden="1" customHeight="1" x14ac:dyDescent="0.25">
      <c r="A46" s="49"/>
      <c r="B46" s="98"/>
      <c r="C46" s="99"/>
      <c r="D46" s="21"/>
      <c r="E46" s="21"/>
      <c r="F46" s="21"/>
      <c r="G46" s="21"/>
      <c r="H46" s="21"/>
    </row>
    <row r="47" spans="1:8" ht="18" hidden="1" customHeight="1" x14ac:dyDescent="0.25">
      <c r="A47" s="49"/>
      <c r="B47" s="98"/>
      <c r="C47" s="99"/>
      <c r="D47" s="21"/>
      <c r="E47" s="21"/>
      <c r="F47" s="21"/>
      <c r="G47" s="21"/>
      <c r="H47" s="21"/>
    </row>
    <row r="48" spans="1:8" ht="18" hidden="1" customHeight="1" x14ac:dyDescent="0.25">
      <c r="A48" s="49"/>
      <c r="B48" s="98"/>
      <c r="C48" s="99"/>
      <c r="D48" s="21"/>
      <c r="E48" s="21"/>
      <c r="F48" s="21"/>
      <c r="G48" s="21"/>
      <c r="H48" s="21"/>
    </row>
    <row r="49" spans="1:2" ht="18" hidden="1" customHeight="1" x14ac:dyDescent="0.25">
      <c r="A49" s="49"/>
      <c r="B49" s="98"/>
    </row>
    <row r="50" spans="1:2" ht="18" hidden="1" customHeight="1" x14ac:dyDescent="0.25">
      <c r="A50" s="49"/>
      <c r="B50" s="98"/>
    </row>
    <row r="51" spans="1:2" ht="18" hidden="1" customHeight="1" x14ac:dyDescent="0.25">
      <c r="A51" s="49"/>
      <c r="B51" s="98"/>
    </row>
    <row r="52" spans="1:2" ht="18" hidden="1" customHeight="1" x14ac:dyDescent="0.25">
      <c r="A52" s="49"/>
      <c r="B52" s="98"/>
    </row>
    <row r="53" spans="1:2" ht="18" hidden="1" customHeight="1" x14ac:dyDescent="0.25">
      <c r="A53" s="49"/>
      <c r="B53" s="98"/>
    </row>
    <row r="54" spans="1:2" ht="18" hidden="1" customHeight="1" x14ac:dyDescent="0.25">
      <c r="A54" s="49"/>
      <c r="B54" s="98"/>
    </row>
    <row r="55" spans="1:2" ht="18" hidden="1" customHeight="1" x14ac:dyDescent="0.25">
      <c r="A55" s="49"/>
      <c r="B55" s="98"/>
    </row>
    <row r="56" spans="1:2" ht="18" hidden="1" customHeight="1" x14ac:dyDescent="0.25">
      <c r="A56" s="49"/>
      <c r="B56" s="98"/>
    </row>
    <row r="57" spans="1:2" ht="18" hidden="1" customHeight="1" x14ac:dyDescent="0.25">
      <c r="A57" s="49"/>
      <c r="B57" s="98"/>
    </row>
    <row r="58" spans="1:2" ht="18" hidden="1" customHeight="1" x14ac:dyDescent="0.25">
      <c r="A58" s="49"/>
      <c r="B58" s="98"/>
    </row>
    <row r="59" spans="1:2" ht="18" hidden="1" customHeight="1" x14ac:dyDescent="0.25">
      <c r="A59" s="49"/>
      <c r="B59" s="98"/>
    </row>
    <row r="60" spans="1:2" ht="18" hidden="1" customHeight="1" x14ac:dyDescent="0.25">
      <c r="A60" s="49"/>
      <c r="B60" s="98"/>
    </row>
    <row r="61" spans="1:2" ht="18" hidden="1" customHeight="1" x14ac:dyDescent="0.25">
      <c r="A61" s="49"/>
      <c r="B61" s="98"/>
    </row>
    <row r="62" spans="1:2" ht="18" hidden="1" customHeight="1" x14ac:dyDescent="0.25">
      <c r="A62" s="49"/>
      <c r="B62" s="98"/>
    </row>
    <row r="63" spans="1:2" ht="18" hidden="1" customHeight="1" x14ac:dyDescent="0.25">
      <c r="A63" s="179" t="s">
        <v>42</v>
      </c>
      <c r="B63" s="230"/>
    </row>
    <row r="64" spans="1:2" ht="18" hidden="1" customHeight="1" x14ac:dyDescent="0.25">
      <c r="A64" s="179" t="s">
        <v>43</v>
      </c>
      <c r="B64" s="230"/>
    </row>
  </sheetData>
  <mergeCells count="28"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  <mergeCell ref="A23:B23"/>
    <mergeCell ref="G23:G25"/>
    <mergeCell ref="A24:B24"/>
    <mergeCell ref="A25:B25"/>
    <mergeCell ref="A26:B26"/>
    <mergeCell ref="D26:F26"/>
    <mergeCell ref="A64:B64"/>
    <mergeCell ref="A27:B27"/>
    <mergeCell ref="D27:F27"/>
    <mergeCell ref="A34:B34"/>
    <mergeCell ref="A35:B35"/>
    <mergeCell ref="E35:F35"/>
    <mergeCell ref="A63:B63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="87" zoomScaleNormal="100" zoomScaleSheetLayoutView="87" workbookViewId="0">
      <selection activeCell="A3" sqref="A3:C3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85" t="s">
        <v>69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43.5" customHeight="1" x14ac:dyDescent="0.25">
      <c r="A2" s="285"/>
      <c r="B2" s="285"/>
      <c r="C2" s="285"/>
      <c r="D2" s="285"/>
      <c r="E2" s="285"/>
      <c r="F2" s="285"/>
      <c r="G2" s="285"/>
      <c r="H2" s="285"/>
      <c r="I2" s="285"/>
      <c r="J2" s="285"/>
    </row>
    <row r="3" spans="1:10" ht="26.25" customHeight="1" thickBot="1" x14ac:dyDescent="0.3">
      <c r="A3" s="286" t="s">
        <v>81</v>
      </c>
      <c r="B3" s="286"/>
      <c r="C3" s="286"/>
      <c r="D3" s="161"/>
      <c r="E3" s="161"/>
      <c r="F3" s="161"/>
      <c r="G3" s="161"/>
      <c r="H3" s="161"/>
      <c r="I3" s="161"/>
      <c r="J3" s="161"/>
    </row>
    <row r="4" spans="1:10" ht="27.75" customHeight="1" thickBot="1" x14ac:dyDescent="0.3">
      <c r="A4" s="287" t="s">
        <v>70</v>
      </c>
      <c r="B4" s="288"/>
      <c r="C4" s="288"/>
      <c r="D4" s="288"/>
      <c r="E4" s="288"/>
      <c r="F4" s="288"/>
      <c r="G4" s="288"/>
      <c r="H4" s="289"/>
      <c r="I4" s="162" t="s">
        <v>71</v>
      </c>
      <c r="J4" s="163" t="s">
        <v>72</v>
      </c>
    </row>
    <row r="5" spans="1:10" ht="27" customHeight="1" thickBot="1" x14ac:dyDescent="0.3">
      <c r="A5" s="290">
        <v>1</v>
      </c>
      <c r="B5" s="291"/>
      <c r="C5" s="291"/>
      <c r="D5" s="291"/>
      <c r="E5" s="291"/>
      <c r="F5" s="291"/>
      <c r="G5" s="291"/>
      <c r="H5" s="292"/>
      <c r="I5" s="162">
        <v>2</v>
      </c>
      <c r="J5" s="163">
        <v>3</v>
      </c>
    </row>
    <row r="6" spans="1:10" ht="32.25" customHeight="1" x14ac:dyDescent="0.25">
      <c r="A6" s="293" t="s">
        <v>73</v>
      </c>
      <c r="B6" s="294"/>
      <c r="C6" s="294"/>
      <c r="D6" s="294"/>
      <c r="E6" s="294"/>
      <c r="F6" s="294"/>
      <c r="G6" s="294"/>
      <c r="H6" s="294"/>
      <c r="I6" s="164" t="s">
        <v>22</v>
      </c>
      <c r="J6" s="165">
        <v>1400.7659999999998</v>
      </c>
    </row>
    <row r="7" spans="1:10" ht="34.5" customHeight="1" x14ac:dyDescent="0.25">
      <c r="A7" s="283" t="s">
        <v>74</v>
      </c>
      <c r="B7" s="284"/>
      <c r="C7" s="284"/>
      <c r="D7" s="284"/>
      <c r="E7" s="284"/>
      <c r="F7" s="284"/>
      <c r="G7" s="284"/>
      <c r="H7" s="284"/>
      <c r="I7" s="166" t="s">
        <v>22</v>
      </c>
      <c r="J7" s="165">
        <f>J6-J8</f>
        <v>1375.2532990859904</v>
      </c>
    </row>
    <row r="8" spans="1:10" ht="90" customHeight="1" thickBot="1" x14ac:dyDescent="0.3">
      <c r="A8" s="276" t="s">
        <v>75</v>
      </c>
      <c r="B8" s="277"/>
      <c r="C8" s="277"/>
      <c r="D8" s="277"/>
      <c r="E8" s="277"/>
      <c r="F8" s="277"/>
      <c r="G8" s="277"/>
      <c r="H8" s="278"/>
      <c r="I8" s="167" t="s">
        <v>22</v>
      </c>
      <c r="J8" s="168">
        <f>'5 ЦК'!D26+'5 ЦК'!D27</f>
        <v>25.512700914009429</v>
      </c>
    </row>
    <row r="9" spans="1:10" hidden="1" x14ac:dyDescent="0.25">
      <c r="A9" s="169"/>
      <c r="B9" s="170"/>
      <c r="C9" s="170"/>
      <c r="D9" s="170"/>
      <c r="E9" s="170"/>
      <c r="F9" s="170"/>
      <c r="G9" s="170"/>
      <c r="H9" s="170"/>
      <c r="I9" s="171"/>
      <c r="J9" s="171"/>
    </row>
    <row r="10" spans="1:10" hidden="1" x14ac:dyDescent="0.25"/>
    <row r="11" spans="1:10" hidden="1" x14ac:dyDescent="0.25">
      <c r="A11" s="279" t="s">
        <v>76</v>
      </c>
      <c r="B11" s="279"/>
      <c r="C11" s="279"/>
      <c r="D11" s="279"/>
      <c r="E11" s="279"/>
      <c r="F11" s="279"/>
      <c r="G11" s="279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21" customFormat="1" ht="18" hidden="1" customHeight="1" x14ac:dyDescent="0.2">
      <c r="A16" s="280" t="s">
        <v>39</v>
      </c>
      <c r="B16" s="280"/>
      <c r="C16" s="280"/>
      <c r="D16" s="280"/>
      <c r="E16" s="172"/>
      <c r="F16" s="20"/>
      <c r="G16" s="20"/>
      <c r="H16" s="20"/>
      <c r="I16" s="20"/>
      <c r="J16" s="20"/>
    </row>
    <row r="17" spans="1:10" s="21" customFormat="1" ht="18" hidden="1" customHeight="1" x14ac:dyDescent="0.2">
      <c r="A17" s="281" t="s">
        <v>40</v>
      </c>
      <c r="B17" s="281"/>
      <c r="C17" s="281"/>
      <c r="D17" s="281"/>
      <c r="E17" s="281"/>
      <c r="F17" s="20"/>
      <c r="G17" s="20"/>
      <c r="H17" s="20"/>
      <c r="I17" s="282" t="s">
        <v>49</v>
      </c>
      <c r="J17" s="282"/>
    </row>
    <row r="18" spans="1:10" s="21" customFormat="1" hidden="1" x14ac:dyDescent="0.25">
      <c r="A18" s="49"/>
      <c r="B18" s="50"/>
      <c r="C18" s="51"/>
      <c r="D18" s="76"/>
    </row>
    <row r="19" spans="1:10" s="21" customFormat="1" hidden="1" x14ac:dyDescent="0.25">
      <c r="A19" s="49"/>
      <c r="B19" s="50"/>
      <c r="C19" s="51"/>
      <c r="D19" s="76"/>
    </row>
    <row r="20" spans="1:10" s="21" customFormat="1" hidden="1" x14ac:dyDescent="0.25">
      <c r="A20" s="49"/>
      <c r="B20" s="50"/>
      <c r="C20" s="51"/>
      <c r="D20" s="76"/>
    </row>
    <row r="21" spans="1:10" s="21" customFormat="1" hidden="1" x14ac:dyDescent="0.25">
      <c r="A21" s="49"/>
      <c r="B21" s="50"/>
      <c r="C21" s="51"/>
      <c r="D21" s="76"/>
    </row>
    <row r="22" spans="1:10" s="21" customFormat="1" hidden="1" x14ac:dyDescent="0.25">
      <c r="A22" s="49"/>
      <c r="B22" s="50"/>
      <c r="C22" s="51"/>
      <c r="D22" s="76"/>
    </row>
    <row r="23" spans="1:10" s="21" customFormat="1" hidden="1" x14ac:dyDescent="0.25">
      <c r="A23" s="49"/>
      <c r="B23" s="50"/>
      <c r="C23" s="51"/>
      <c r="D23" s="76"/>
    </row>
    <row r="24" spans="1:10" s="21" customFormat="1" ht="12.75" hidden="1" x14ac:dyDescent="0.2">
      <c r="A24" s="49"/>
      <c r="B24" s="98"/>
      <c r="C24" s="99"/>
    </row>
    <row r="25" spans="1:10" s="21" customFormat="1" ht="12.75" hidden="1" x14ac:dyDescent="0.2">
      <c r="A25" s="49"/>
      <c r="B25" s="98"/>
      <c r="C25" s="99"/>
    </row>
    <row r="26" spans="1:10" s="21" customFormat="1" ht="12.75" hidden="1" x14ac:dyDescent="0.2">
      <c r="A26" s="49"/>
      <c r="B26" s="98"/>
      <c r="C26" s="99"/>
    </row>
    <row r="27" spans="1:10" s="21" customFormat="1" ht="12.75" hidden="1" x14ac:dyDescent="0.2">
      <c r="A27" s="49"/>
      <c r="B27" s="98"/>
      <c r="C27" s="99"/>
    </row>
    <row r="28" spans="1:10" s="21" customFormat="1" ht="17.25" hidden="1" customHeight="1" x14ac:dyDescent="0.2">
      <c r="A28" s="49"/>
      <c r="B28" s="98"/>
      <c r="C28" s="99"/>
    </row>
    <row r="29" spans="1:10" s="21" customFormat="1" ht="17.25" hidden="1" customHeight="1" x14ac:dyDescent="0.2">
      <c r="A29" s="49"/>
      <c r="B29" s="98"/>
      <c r="C29" s="99"/>
    </row>
    <row r="30" spans="1:10" s="21" customFormat="1" ht="12.75" hidden="1" x14ac:dyDescent="0.2">
      <c r="A30" s="49"/>
      <c r="B30" s="98"/>
      <c r="C30" s="99"/>
    </row>
    <row r="31" spans="1:10" s="21" customFormat="1" ht="12.75" hidden="1" x14ac:dyDescent="0.2">
      <c r="A31" s="49"/>
      <c r="B31" s="98"/>
      <c r="C31" s="99"/>
    </row>
    <row r="32" spans="1:10" s="21" customFormat="1" ht="12.75" hidden="1" x14ac:dyDescent="0.2">
      <c r="A32" s="49"/>
      <c r="B32" s="98"/>
      <c r="C32" s="99"/>
    </row>
    <row r="33" spans="1:10" s="21" customFormat="1" ht="12.75" hidden="1" x14ac:dyDescent="0.2">
      <c r="A33" s="49"/>
      <c r="B33" s="98"/>
      <c r="C33" s="99"/>
    </row>
    <row r="34" spans="1:10" s="21" customFormat="1" ht="12.75" hidden="1" x14ac:dyDescent="0.2">
      <c r="A34" s="49"/>
      <c r="B34" s="98"/>
      <c r="C34" s="99"/>
    </row>
    <row r="35" spans="1:10" s="21" customFormat="1" ht="12.75" hidden="1" x14ac:dyDescent="0.2">
      <c r="A35" s="49"/>
      <c r="B35" s="98"/>
      <c r="C35" s="99"/>
    </row>
    <row r="36" spans="1:10" s="21" customFormat="1" ht="12.75" hidden="1" x14ac:dyDescent="0.2">
      <c r="A36" s="49"/>
      <c r="B36" s="98"/>
      <c r="C36" s="99"/>
    </row>
    <row r="37" spans="1:10" s="21" customFormat="1" ht="12.75" hidden="1" x14ac:dyDescent="0.2">
      <c r="A37" s="49"/>
      <c r="B37" s="98"/>
      <c r="C37" s="99"/>
    </row>
    <row r="38" spans="1:10" s="21" customFormat="1" ht="12.75" hidden="1" x14ac:dyDescent="0.2">
      <c r="A38" s="49"/>
      <c r="B38" s="98"/>
      <c r="C38" s="99"/>
    </row>
    <row r="39" spans="1:10" s="21" customFormat="1" ht="12.75" hidden="1" x14ac:dyDescent="0.2">
      <c r="A39" s="49"/>
      <c r="B39" s="98"/>
      <c r="C39" s="99"/>
    </row>
    <row r="40" spans="1:10" s="21" customFormat="1" ht="12.75" hidden="1" x14ac:dyDescent="0.2">
      <c r="A40" s="49"/>
      <c r="B40" s="98"/>
      <c r="C40" s="99"/>
    </row>
    <row r="41" spans="1:10" s="21" customFormat="1" ht="12.75" hidden="1" x14ac:dyDescent="0.2">
      <c r="A41" s="49"/>
      <c r="B41" s="98"/>
      <c r="C41" s="99"/>
    </row>
    <row r="42" spans="1:10" s="21" customFormat="1" ht="12.75" hidden="1" x14ac:dyDescent="0.2">
      <c r="A42" s="49"/>
      <c r="B42" s="98"/>
      <c r="C42" s="99"/>
    </row>
    <row r="43" spans="1:10" s="21" customFormat="1" ht="12.75" hidden="1" x14ac:dyDescent="0.2">
      <c r="A43" s="179" t="s">
        <v>42</v>
      </c>
      <c r="B43" s="230"/>
      <c r="C43" s="99"/>
    </row>
    <row r="44" spans="1:10" s="21" customFormat="1" ht="12.75" hidden="1" x14ac:dyDescent="0.2">
      <c r="A44" s="179" t="s">
        <v>43</v>
      </c>
      <c r="B44" s="230"/>
      <c r="C44" s="99"/>
    </row>
    <row r="47" spans="1:10" ht="15.75" x14ac:dyDescent="0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ht="15.75" x14ac:dyDescent="0.25">
      <c r="A48" s="173"/>
      <c r="B48" s="173"/>
      <c r="C48" s="173"/>
      <c r="D48" s="173"/>
      <c r="E48" s="173"/>
      <c r="F48" s="173"/>
      <c r="G48" s="173"/>
      <c r="H48" s="173"/>
      <c r="I48" s="275"/>
      <c r="J48" s="275"/>
    </row>
  </sheetData>
  <mergeCells count="14">
    <mergeCell ref="A7:H7"/>
    <mergeCell ref="A1:J2"/>
    <mergeCell ref="A3:C3"/>
    <mergeCell ref="A4:H4"/>
    <mergeCell ref="A5:H5"/>
    <mergeCell ref="A6:H6"/>
    <mergeCell ref="A44:B44"/>
    <mergeCell ref="I48:J48"/>
    <mergeCell ref="A8:H8"/>
    <mergeCell ref="A11:G11"/>
    <mergeCell ref="A16:D16"/>
    <mergeCell ref="A17:E17"/>
    <mergeCell ref="I17:J17"/>
    <mergeCell ref="A43:B43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2"/>
  <sheetViews>
    <sheetView view="pageBreakPreview" topLeftCell="A13" zoomScale="80" zoomScaleNormal="85" zoomScaleSheetLayoutView="80" workbookViewId="0">
      <selection activeCell="K50" sqref="K50:L50"/>
    </sheetView>
  </sheetViews>
  <sheetFormatPr defaultRowHeight="12.75" x14ac:dyDescent="0.2"/>
  <cols>
    <col min="1" max="1" width="8.7109375" style="13" customWidth="1"/>
    <col min="2" max="2" width="9.7109375" style="14" customWidth="1"/>
    <col min="3" max="3" width="9.7109375" style="15" customWidth="1"/>
    <col min="4" max="14" width="9.7109375" style="1" customWidth="1"/>
    <col min="15" max="15" width="11.42578125" style="1" customWidth="1"/>
    <col min="16" max="23" width="9.7109375" style="1" customWidth="1"/>
    <col min="24" max="24" width="10.85546875" style="1" customWidth="1"/>
    <col min="25" max="25" width="9.7109375" style="1" customWidth="1"/>
    <col min="26" max="27" width="9.140625" style="1"/>
    <col min="28" max="28" width="15.85546875" style="1" customWidth="1"/>
    <col min="29" max="32" width="9.140625" style="1"/>
    <col min="33" max="33" width="11.140625" style="1" bestFit="1" customWidth="1"/>
    <col min="34" max="16384" width="9.140625" style="1"/>
  </cols>
  <sheetData>
    <row r="1" spans="1:25" ht="18" x14ac:dyDescent="0.2">
      <c r="A1" s="313" t="s">
        <v>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5" ht="18" x14ac:dyDescent="0.2">
      <c r="A2" s="313" t="s">
        <v>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</row>
    <row r="3" spans="1:25" ht="18" x14ac:dyDescent="0.2">
      <c r="A3" s="313" t="s">
        <v>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</row>
    <row r="4" spans="1:25" ht="20.25" customHeight="1" x14ac:dyDescent="0.2">
      <c r="A4" s="314" t="s">
        <v>80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</row>
    <row r="5" spans="1:25" ht="19.5" customHeight="1" x14ac:dyDescent="0.2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</row>
    <row r="6" spans="1:25" ht="19.5" customHeight="1" x14ac:dyDescent="0.2">
      <c r="A6" s="315" t="s">
        <v>79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</row>
    <row r="7" spans="1:25" ht="19.5" customHeight="1" x14ac:dyDescent="0.2">
      <c r="A7" s="314" t="s">
        <v>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</row>
    <row r="8" spans="1:25" ht="19.5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5.75" x14ac:dyDescent="0.25">
      <c r="A9" s="301" t="s">
        <v>1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2"/>
      <c r="O9" s="30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6" customHeight="1" x14ac:dyDescent="0.2">
      <c r="A10" s="311" t="s">
        <v>2</v>
      </c>
      <c r="B10" s="312" t="s">
        <v>3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</row>
    <row r="11" spans="1:25" ht="15.75" x14ac:dyDescent="0.25">
      <c r="A11" s="311"/>
      <c r="B11" s="5">
        <v>1</v>
      </c>
      <c r="C11" s="6">
        <v>2</v>
      </c>
      <c r="D11" s="5">
        <v>3</v>
      </c>
      <c r="E11" s="6">
        <v>4</v>
      </c>
      <c r="F11" s="5">
        <v>5</v>
      </c>
      <c r="G11" s="6">
        <v>6</v>
      </c>
      <c r="H11" s="5">
        <v>7</v>
      </c>
      <c r="I11" s="6">
        <v>8</v>
      </c>
      <c r="J11" s="5">
        <v>9</v>
      </c>
      <c r="K11" s="6">
        <v>10</v>
      </c>
      <c r="L11" s="5">
        <v>11</v>
      </c>
      <c r="M11" s="6">
        <v>12</v>
      </c>
      <c r="N11" s="5">
        <v>13</v>
      </c>
      <c r="O11" s="6">
        <v>14</v>
      </c>
      <c r="P11" s="5">
        <v>15</v>
      </c>
      <c r="Q11" s="6">
        <v>16</v>
      </c>
      <c r="R11" s="5">
        <v>17</v>
      </c>
      <c r="S11" s="6">
        <v>18</v>
      </c>
      <c r="T11" s="5">
        <v>19</v>
      </c>
      <c r="U11" s="6">
        <v>20</v>
      </c>
      <c r="V11" s="5">
        <v>21</v>
      </c>
      <c r="W11" s="6">
        <v>22</v>
      </c>
      <c r="X11" s="5">
        <v>23</v>
      </c>
      <c r="Y11" s="6">
        <v>24</v>
      </c>
    </row>
    <row r="12" spans="1:25" ht="15.75" x14ac:dyDescent="0.2">
      <c r="A12" s="7">
        <v>1</v>
      </c>
      <c r="B12" s="8">
        <v>718.67313250559505</v>
      </c>
      <c r="C12" s="8">
        <v>718.95673250559503</v>
      </c>
      <c r="D12" s="8">
        <v>719.34022250559508</v>
      </c>
      <c r="E12" s="8">
        <v>719.62813250559498</v>
      </c>
      <c r="F12" s="8">
        <v>735.83444250559501</v>
      </c>
      <c r="G12" s="8">
        <v>789.011362505595</v>
      </c>
      <c r="H12" s="8">
        <v>795.22473250559506</v>
      </c>
      <c r="I12" s="8">
        <v>873.69514250559507</v>
      </c>
      <c r="J12" s="8">
        <v>897.26421250559508</v>
      </c>
      <c r="K12" s="8">
        <v>879.08342250559508</v>
      </c>
      <c r="L12" s="8">
        <v>855.900052505595</v>
      </c>
      <c r="M12" s="8">
        <v>874.35878250559506</v>
      </c>
      <c r="N12" s="8">
        <v>837.78444250559505</v>
      </c>
      <c r="O12" s="8">
        <v>837.38799250559498</v>
      </c>
      <c r="P12" s="8">
        <v>842.89110250559509</v>
      </c>
      <c r="Q12" s="8">
        <v>847.95371250559504</v>
      </c>
      <c r="R12" s="8">
        <v>880.33571250559498</v>
      </c>
      <c r="S12" s="8">
        <v>889.11409250559507</v>
      </c>
      <c r="T12" s="8">
        <v>879.60337250559508</v>
      </c>
      <c r="U12" s="8">
        <v>888.27083250559508</v>
      </c>
      <c r="V12" s="8">
        <v>827.31138250559502</v>
      </c>
      <c r="W12" s="8">
        <v>829.414462505595</v>
      </c>
      <c r="X12" s="8">
        <v>738.51040250559504</v>
      </c>
      <c r="Y12" s="8">
        <v>739.40300250559505</v>
      </c>
    </row>
    <row r="13" spans="1:25" ht="15.75" x14ac:dyDescent="0.2">
      <c r="A13" s="7">
        <v>2</v>
      </c>
      <c r="B13" s="8">
        <v>760.97103250559508</v>
      </c>
      <c r="C13" s="8">
        <v>721.45479250559504</v>
      </c>
      <c r="D13" s="8">
        <v>722.40503250559505</v>
      </c>
      <c r="E13" s="8">
        <v>722.63264250559507</v>
      </c>
      <c r="F13" s="8">
        <v>721.93208250559508</v>
      </c>
      <c r="G13" s="8">
        <v>754.60204250559502</v>
      </c>
      <c r="H13" s="8">
        <v>745.52896250559502</v>
      </c>
      <c r="I13" s="8">
        <v>786.83126250559508</v>
      </c>
      <c r="J13" s="8">
        <v>940.331562505595</v>
      </c>
      <c r="K13" s="8">
        <v>931.13135250559503</v>
      </c>
      <c r="L13" s="8">
        <v>904.63756250559504</v>
      </c>
      <c r="M13" s="8">
        <v>884.94424250559507</v>
      </c>
      <c r="N13" s="8">
        <v>849.01802250559501</v>
      </c>
      <c r="O13" s="8">
        <v>835.43830250559506</v>
      </c>
      <c r="P13" s="8">
        <v>866.81109250559507</v>
      </c>
      <c r="Q13" s="8">
        <v>863.80816250559508</v>
      </c>
      <c r="R13" s="8">
        <v>884.95914250559508</v>
      </c>
      <c r="S13" s="8">
        <v>864.15018250559501</v>
      </c>
      <c r="T13" s="8">
        <v>877.87851250559504</v>
      </c>
      <c r="U13" s="8">
        <v>886.60746250559498</v>
      </c>
      <c r="V13" s="8">
        <v>841.66415250559498</v>
      </c>
      <c r="W13" s="8">
        <v>826.83943250559503</v>
      </c>
      <c r="X13" s="8">
        <v>785.01233250559505</v>
      </c>
      <c r="Y13" s="8">
        <v>728.63824250559503</v>
      </c>
    </row>
    <row r="14" spans="1:25" ht="15.75" x14ac:dyDescent="0.2">
      <c r="A14" s="7">
        <v>3</v>
      </c>
      <c r="B14" s="8">
        <v>691.15496250559499</v>
      </c>
      <c r="C14" s="8">
        <v>719.113352505595</v>
      </c>
      <c r="D14" s="8">
        <v>718.68668250559506</v>
      </c>
      <c r="E14" s="8">
        <v>719.36330250559502</v>
      </c>
      <c r="F14" s="8">
        <v>720.04670250559502</v>
      </c>
      <c r="G14" s="8">
        <v>687.40326250559508</v>
      </c>
      <c r="H14" s="8">
        <v>705.59835250559502</v>
      </c>
      <c r="I14" s="8">
        <v>750.67445250559501</v>
      </c>
      <c r="J14" s="8">
        <v>794.62145250559502</v>
      </c>
      <c r="K14" s="8">
        <v>839.66642250559505</v>
      </c>
      <c r="L14" s="8">
        <v>836.95690250559505</v>
      </c>
      <c r="M14" s="8">
        <v>820.34005250559505</v>
      </c>
      <c r="N14" s="8">
        <v>801.19781250559504</v>
      </c>
      <c r="O14" s="8">
        <v>796.59549250559508</v>
      </c>
      <c r="P14" s="8">
        <v>799.22586250559505</v>
      </c>
      <c r="Q14" s="8">
        <v>801.35191250559501</v>
      </c>
      <c r="R14" s="8">
        <v>828.44609250559506</v>
      </c>
      <c r="S14" s="8">
        <v>856.77205250559507</v>
      </c>
      <c r="T14" s="8">
        <v>903.53496250559499</v>
      </c>
      <c r="U14" s="8">
        <v>938.52489250559506</v>
      </c>
      <c r="V14" s="8">
        <v>885.24077250559503</v>
      </c>
      <c r="W14" s="8">
        <v>825.09638250559499</v>
      </c>
      <c r="X14" s="8">
        <v>786.03001250559498</v>
      </c>
      <c r="Y14" s="8">
        <v>758.22564250559503</v>
      </c>
    </row>
    <row r="15" spans="1:25" ht="15.75" x14ac:dyDescent="0.2">
      <c r="A15" s="7">
        <v>4</v>
      </c>
      <c r="B15" s="8">
        <v>713.10072250559506</v>
      </c>
      <c r="C15" s="8">
        <v>713.80446250559498</v>
      </c>
      <c r="D15" s="8">
        <v>713.70062250559499</v>
      </c>
      <c r="E15" s="8">
        <v>714.27362250559509</v>
      </c>
      <c r="F15" s="8">
        <v>714.98005250559504</v>
      </c>
      <c r="G15" s="8">
        <v>736.29238250559501</v>
      </c>
      <c r="H15" s="8">
        <v>751.36509250559504</v>
      </c>
      <c r="I15" s="8">
        <v>845.39672250559499</v>
      </c>
      <c r="J15" s="8">
        <v>792.89385250559508</v>
      </c>
      <c r="K15" s="8">
        <v>611.37736250559499</v>
      </c>
      <c r="L15" s="8">
        <v>600.10944250559498</v>
      </c>
      <c r="M15" s="8">
        <v>607.56470250559505</v>
      </c>
      <c r="N15" s="8">
        <v>608.91042250559508</v>
      </c>
      <c r="O15" s="8">
        <v>886.25576250559504</v>
      </c>
      <c r="P15" s="8">
        <v>870.50876250559497</v>
      </c>
      <c r="Q15" s="8">
        <v>873.574942505595</v>
      </c>
      <c r="R15" s="8">
        <v>905.89428250559502</v>
      </c>
      <c r="S15" s="8">
        <v>925.18240250559506</v>
      </c>
      <c r="T15" s="8">
        <v>910.49120250559508</v>
      </c>
      <c r="U15" s="8">
        <v>907.88868250559506</v>
      </c>
      <c r="V15" s="8">
        <v>780.25171250559504</v>
      </c>
      <c r="W15" s="8">
        <v>796.06027250559498</v>
      </c>
      <c r="X15" s="8">
        <v>775.64115250559507</v>
      </c>
      <c r="Y15" s="8">
        <v>729.12373250559506</v>
      </c>
    </row>
    <row r="16" spans="1:25" ht="15.75" x14ac:dyDescent="0.2">
      <c r="A16" s="7">
        <v>5</v>
      </c>
      <c r="B16" s="8">
        <v>691.29834250559497</v>
      </c>
      <c r="C16" s="8">
        <v>716.39456250559499</v>
      </c>
      <c r="D16" s="8">
        <v>716.47953250559499</v>
      </c>
      <c r="E16" s="8">
        <v>716.84761250559507</v>
      </c>
      <c r="F16" s="8">
        <v>717.81736250559504</v>
      </c>
      <c r="G16" s="8">
        <v>717.68529250559504</v>
      </c>
      <c r="H16" s="8">
        <v>717.602232505595</v>
      </c>
      <c r="I16" s="8">
        <v>716.70405250559497</v>
      </c>
      <c r="J16" s="8">
        <v>715.08585250559508</v>
      </c>
      <c r="K16" s="8">
        <v>713.38716250559503</v>
      </c>
      <c r="L16" s="8">
        <v>713.239432505595</v>
      </c>
      <c r="M16" s="8">
        <v>713.75513250559504</v>
      </c>
      <c r="N16" s="8">
        <v>714.21746250559499</v>
      </c>
      <c r="O16" s="8">
        <v>692.71942250559505</v>
      </c>
      <c r="P16" s="8">
        <v>700.534642505595</v>
      </c>
      <c r="Q16" s="8">
        <v>699.23067250559507</v>
      </c>
      <c r="R16" s="8">
        <v>710.792342505595</v>
      </c>
      <c r="S16" s="8">
        <v>775.49707250559504</v>
      </c>
      <c r="T16" s="8">
        <v>856.14620250559506</v>
      </c>
      <c r="U16" s="8">
        <v>869.984932505595</v>
      </c>
      <c r="V16" s="8">
        <v>708.27158250559501</v>
      </c>
      <c r="W16" s="8">
        <v>738.83202250559498</v>
      </c>
      <c r="X16" s="8">
        <v>696.62346250559506</v>
      </c>
      <c r="Y16" s="8">
        <v>676.43342250559499</v>
      </c>
    </row>
    <row r="17" spans="1:33" ht="15.75" x14ac:dyDescent="0.2">
      <c r="A17" s="7">
        <v>6</v>
      </c>
      <c r="B17" s="8">
        <v>706.02141250559498</v>
      </c>
      <c r="C17" s="8">
        <v>720.33754250559502</v>
      </c>
      <c r="D17" s="8">
        <v>720.82319250559499</v>
      </c>
      <c r="E17" s="8">
        <v>720.61759250559498</v>
      </c>
      <c r="F17" s="8">
        <v>721.82058250559498</v>
      </c>
      <c r="G17" s="8">
        <v>721.52066250559506</v>
      </c>
      <c r="H17" s="8">
        <v>755.20807250559506</v>
      </c>
      <c r="I17" s="8">
        <v>775.62180250559504</v>
      </c>
      <c r="J17" s="8">
        <v>854.22165250559499</v>
      </c>
      <c r="K17" s="8">
        <v>899.75773250559507</v>
      </c>
      <c r="L17" s="8">
        <v>878.53367250559506</v>
      </c>
      <c r="M17" s="8">
        <v>859.12637250559499</v>
      </c>
      <c r="N17" s="8">
        <v>853.84681250559504</v>
      </c>
      <c r="O17" s="8">
        <v>847.43597250559503</v>
      </c>
      <c r="P17" s="8">
        <v>843.84146250559502</v>
      </c>
      <c r="Q17" s="8">
        <v>843.03498250559505</v>
      </c>
      <c r="R17" s="8">
        <v>875.81511250559504</v>
      </c>
      <c r="S17" s="8">
        <v>848.15220250559503</v>
      </c>
      <c r="T17" s="8">
        <v>913.45637250559503</v>
      </c>
      <c r="U17" s="8">
        <v>947.23256250559507</v>
      </c>
      <c r="V17" s="8">
        <v>877.26358250559508</v>
      </c>
      <c r="W17" s="8">
        <v>838.93969250559508</v>
      </c>
      <c r="X17" s="8">
        <v>716.81067250559499</v>
      </c>
      <c r="Y17" s="8">
        <v>717.36051250559501</v>
      </c>
    </row>
    <row r="18" spans="1:33" ht="15.75" x14ac:dyDescent="0.2">
      <c r="A18" s="7">
        <v>7</v>
      </c>
      <c r="B18" s="8">
        <v>721.416082505595</v>
      </c>
      <c r="C18" s="8">
        <v>722.68341250559502</v>
      </c>
      <c r="D18" s="8">
        <v>723.07927250559499</v>
      </c>
      <c r="E18" s="8">
        <v>723.14050250559501</v>
      </c>
      <c r="F18" s="8">
        <v>723.635642505595</v>
      </c>
      <c r="G18" s="8">
        <v>723.12115250559498</v>
      </c>
      <c r="H18" s="8">
        <v>726.16702250559501</v>
      </c>
      <c r="I18" s="8">
        <v>743.67046250559508</v>
      </c>
      <c r="J18" s="8">
        <v>802.46539250559499</v>
      </c>
      <c r="K18" s="8">
        <v>810.78958250559504</v>
      </c>
      <c r="L18" s="8">
        <v>796.93643250559501</v>
      </c>
      <c r="M18" s="8">
        <v>801.67502250559505</v>
      </c>
      <c r="N18" s="8">
        <v>777.09360250559507</v>
      </c>
      <c r="O18" s="8">
        <v>781.53794250559508</v>
      </c>
      <c r="P18" s="8">
        <v>773.22112250559508</v>
      </c>
      <c r="Q18" s="8">
        <v>774.31555250559506</v>
      </c>
      <c r="R18" s="8">
        <v>802.19897250559507</v>
      </c>
      <c r="S18" s="8">
        <v>822.21288250559508</v>
      </c>
      <c r="T18" s="8">
        <v>844.79656250559503</v>
      </c>
      <c r="U18" s="8">
        <v>841.430312505595</v>
      </c>
      <c r="V18" s="8">
        <v>801.95527250559508</v>
      </c>
      <c r="W18" s="8">
        <v>784.32544250559499</v>
      </c>
      <c r="X18" s="8">
        <v>714.30376250559505</v>
      </c>
      <c r="Y18" s="8">
        <v>688.83359250559499</v>
      </c>
    </row>
    <row r="19" spans="1:33" ht="15.75" x14ac:dyDescent="0.2">
      <c r="A19" s="7">
        <v>8</v>
      </c>
      <c r="B19" s="8">
        <v>726.64384250559499</v>
      </c>
      <c r="C19" s="8">
        <v>727.38757250559502</v>
      </c>
      <c r="D19" s="8">
        <v>727.70405250559497</v>
      </c>
      <c r="E19" s="8">
        <v>728.02176250559501</v>
      </c>
      <c r="F19" s="8">
        <v>728.74096250559501</v>
      </c>
      <c r="G19" s="8">
        <v>734.100702505595</v>
      </c>
      <c r="H19" s="8">
        <v>745.199492505595</v>
      </c>
      <c r="I19" s="8">
        <v>793.52115250559507</v>
      </c>
      <c r="J19" s="8">
        <v>822.29529250559506</v>
      </c>
      <c r="K19" s="8">
        <v>838.33894250559501</v>
      </c>
      <c r="L19" s="8">
        <v>818.39722250559498</v>
      </c>
      <c r="M19" s="8">
        <v>820.23533250559501</v>
      </c>
      <c r="N19" s="8">
        <v>797.95678250559502</v>
      </c>
      <c r="O19" s="8">
        <v>802.25908250559507</v>
      </c>
      <c r="P19" s="8">
        <v>797.70205250559502</v>
      </c>
      <c r="Q19" s="8">
        <v>794.02693250559503</v>
      </c>
      <c r="R19" s="8">
        <v>819.88346250559505</v>
      </c>
      <c r="S19" s="8">
        <v>806.06131250559508</v>
      </c>
      <c r="T19" s="8">
        <v>812.84172250559504</v>
      </c>
      <c r="U19" s="8">
        <v>850.73444250559498</v>
      </c>
      <c r="V19" s="8">
        <v>464.07091250559495</v>
      </c>
      <c r="W19" s="8">
        <v>709.53639250559502</v>
      </c>
      <c r="X19" s="8">
        <v>779.60913250559508</v>
      </c>
      <c r="Y19" s="8">
        <v>774.67911250559507</v>
      </c>
    </row>
    <row r="20" spans="1:33" ht="15.75" x14ac:dyDescent="0.2">
      <c r="A20" s="7">
        <v>9</v>
      </c>
      <c r="B20" s="8">
        <v>729.49195250559501</v>
      </c>
      <c r="C20" s="8">
        <v>730.182382505595</v>
      </c>
      <c r="D20" s="8">
        <v>730.10944250559498</v>
      </c>
      <c r="E20" s="8">
        <v>730.03072250559501</v>
      </c>
      <c r="F20" s="8">
        <v>730.56674250559502</v>
      </c>
      <c r="G20" s="8">
        <v>730.12174250559508</v>
      </c>
      <c r="H20" s="8">
        <v>732.29147250559504</v>
      </c>
      <c r="I20" s="8">
        <v>715.19202250559499</v>
      </c>
      <c r="J20" s="8">
        <v>689.19901250559508</v>
      </c>
      <c r="K20" s="8">
        <v>660.902662505595</v>
      </c>
      <c r="L20" s="8">
        <v>656.36136250559503</v>
      </c>
      <c r="M20" s="8">
        <v>668.27270250559502</v>
      </c>
      <c r="N20" s="8">
        <v>646.63460250559501</v>
      </c>
      <c r="O20" s="8">
        <v>638.97086250559505</v>
      </c>
      <c r="P20" s="8">
        <v>639.85773250559498</v>
      </c>
      <c r="Q20" s="8">
        <v>639.71599250559507</v>
      </c>
      <c r="R20" s="8">
        <v>652.50852250559501</v>
      </c>
      <c r="S20" s="8">
        <v>674.29377250559503</v>
      </c>
      <c r="T20" s="8">
        <v>738.52526250559504</v>
      </c>
      <c r="U20" s="8">
        <v>869.09310250559508</v>
      </c>
      <c r="V20" s="8">
        <v>844.65879250559499</v>
      </c>
      <c r="W20" s="8">
        <v>698.509562505595</v>
      </c>
      <c r="X20" s="8">
        <v>686.28998250559505</v>
      </c>
      <c r="Y20" s="8">
        <v>725.69144250559498</v>
      </c>
    </row>
    <row r="21" spans="1:33" ht="15.75" x14ac:dyDescent="0.2">
      <c r="A21" s="7">
        <v>10</v>
      </c>
      <c r="B21" s="8">
        <v>729.87955250559503</v>
      </c>
      <c r="C21" s="8">
        <v>730.69864250559499</v>
      </c>
      <c r="D21" s="8">
        <v>730.883932505595</v>
      </c>
      <c r="E21" s="8">
        <v>731.35102250559498</v>
      </c>
      <c r="F21" s="8">
        <v>731.49384250559501</v>
      </c>
      <c r="G21" s="8">
        <v>731.65743250559501</v>
      </c>
      <c r="H21" s="8">
        <v>713.80086250559498</v>
      </c>
      <c r="I21" s="8">
        <v>725.27439250559507</v>
      </c>
      <c r="J21" s="8">
        <v>698.16953250559504</v>
      </c>
      <c r="K21" s="8">
        <v>665.23091250559503</v>
      </c>
      <c r="L21" s="8">
        <v>677.011092505595</v>
      </c>
      <c r="M21" s="8">
        <v>677.42953250559503</v>
      </c>
      <c r="N21" s="8">
        <v>667.21020250559502</v>
      </c>
      <c r="O21" s="8">
        <v>686.24793250559503</v>
      </c>
      <c r="P21" s="8">
        <v>631.88878250559503</v>
      </c>
      <c r="Q21" s="8">
        <v>634.21762250559505</v>
      </c>
      <c r="R21" s="8">
        <v>639.24590250559504</v>
      </c>
      <c r="S21" s="8">
        <v>654.65734250559501</v>
      </c>
      <c r="T21" s="8">
        <v>792.34586250559505</v>
      </c>
      <c r="U21" s="8">
        <v>884.892532505595</v>
      </c>
      <c r="V21" s="8">
        <v>855.86309250559498</v>
      </c>
      <c r="W21" s="8">
        <v>735.845162505595</v>
      </c>
      <c r="X21" s="8">
        <v>733.70384250559505</v>
      </c>
      <c r="Y21" s="8">
        <v>711.02331250559507</v>
      </c>
    </row>
    <row r="22" spans="1:33" ht="15.75" x14ac:dyDescent="0.2">
      <c r="A22" s="7">
        <v>11</v>
      </c>
      <c r="B22" s="8">
        <v>735.99297250559505</v>
      </c>
      <c r="C22" s="8">
        <v>736.50328250559505</v>
      </c>
      <c r="D22" s="8">
        <v>736.51866250559499</v>
      </c>
      <c r="E22" s="8">
        <v>736.53152250559503</v>
      </c>
      <c r="F22" s="8">
        <v>738.04746250559504</v>
      </c>
      <c r="G22" s="8">
        <v>736.17879250559508</v>
      </c>
      <c r="H22" s="8">
        <v>773.494432505595</v>
      </c>
      <c r="I22" s="8">
        <v>817.79556250559506</v>
      </c>
      <c r="J22" s="8">
        <v>850.11953250559498</v>
      </c>
      <c r="K22" s="8">
        <v>860.25155250559499</v>
      </c>
      <c r="L22" s="8">
        <v>854.77749250559498</v>
      </c>
      <c r="M22" s="8">
        <v>855.98045250559505</v>
      </c>
      <c r="N22" s="8">
        <v>848.54384250559508</v>
      </c>
      <c r="O22" s="8">
        <v>842.67313250559505</v>
      </c>
      <c r="P22" s="8">
        <v>819.46758250559503</v>
      </c>
      <c r="Q22" s="8">
        <v>820.23851250559505</v>
      </c>
      <c r="R22" s="8">
        <v>839.86516250559498</v>
      </c>
      <c r="S22" s="8">
        <v>854.74543250559498</v>
      </c>
      <c r="T22" s="8">
        <v>845.02311250559501</v>
      </c>
      <c r="U22" s="8">
        <v>860.99177250559501</v>
      </c>
      <c r="V22" s="8">
        <v>818.50344250559499</v>
      </c>
      <c r="W22" s="8">
        <v>800.02632250559498</v>
      </c>
      <c r="X22" s="8">
        <v>780.74831250559498</v>
      </c>
      <c r="Y22" s="8">
        <v>763.01502250559508</v>
      </c>
    </row>
    <row r="23" spans="1:33" ht="15.75" x14ac:dyDescent="0.2">
      <c r="A23" s="7">
        <v>12</v>
      </c>
      <c r="B23" s="8">
        <v>731.95840250559502</v>
      </c>
      <c r="C23" s="8">
        <v>731.60738250559507</v>
      </c>
      <c r="D23" s="8">
        <v>731.23250250559499</v>
      </c>
      <c r="E23" s="8">
        <v>730.56102250559502</v>
      </c>
      <c r="F23" s="8">
        <v>732.761722505595</v>
      </c>
      <c r="G23" s="8">
        <v>732.35388250559504</v>
      </c>
      <c r="H23" s="8">
        <v>676.38641250559499</v>
      </c>
      <c r="I23" s="8">
        <v>774.60956250559502</v>
      </c>
      <c r="J23" s="8">
        <v>725.35842250559506</v>
      </c>
      <c r="K23" s="8">
        <v>479.09339250559498</v>
      </c>
      <c r="L23" s="8">
        <v>479.04875250559496</v>
      </c>
      <c r="M23" s="8">
        <v>479.07003250559495</v>
      </c>
      <c r="N23" s="8">
        <v>479.27646250559496</v>
      </c>
      <c r="O23" s="8">
        <v>479.13325250559495</v>
      </c>
      <c r="P23" s="8">
        <v>479.17408250559498</v>
      </c>
      <c r="Q23" s="8">
        <v>479.40495250559496</v>
      </c>
      <c r="R23" s="8">
        <v>476.11674250559497</v>
      </c>
      <c r="S23" s="8">
        <v>774.90742250559504</v>
      </c>
      <c r="T23" s="8">
        <v>786.64321250559499</v>
      </c>
      <c r="U23" s="8">
        <v>866.34644250559506</v>
      </c>
      <c r="V23" s="8">
        <v>868.65357250559498</v>
      </c>
      <c r="W23" s="8">
        <v>798.04021250559504</v>
      </c>
      <c r="X23" s="8">
        <v>760.21874250559506</v>
      </c>
      <c r="Y23" s="8">
        <v>758.06430250559504</v>
      </c>
    </row>
    <row r="24" spans="1:33" ht="15.75" x14ac:dyDescent="0.2">
      <c r="A24" s="7">
        <v>13</v>
      </c>
      <c r="B24" s="8">
        <v>716.56768250559503</v>
      </c>
      <c r="C24" s="8">
        <v>707.12157250559505</v>
      </c>
      <c r="D24" s="8">
        <v>732.70013250559498</v>
      </c>
      <c r="E24" s="8">
        <v>723.97860250559506</v>
      </c>
      <c r="F24" s="8">
        <v>708.13887250559503</v>
      </c>
      <c r="G24" s="8">
        <v>732.93496250559508</v>
      </c>
      <c r="H24" s="8">
        <v>733.484212505595</v>
      </c>
      <c r="I24" s="8">
        <v>790.41822250559505</v>
      </c>
      <c r="J24" s="8">
        <v>777.89029250559508</v>
      </c>
      <c r="K24" s="8">
        <v>840.72465250559503</v>
      </c>
      <c r="L24" s="8">
        <v>799.63970250559498</v>
      </c>
      <c r="M24" s="8">
        <v>811.78670250559503</v>
      </c>
      <c r="N24" s="8">
        <v>836.74062250559507</v>
      </c>
      <c r="O24" s="8">
        <v>819.82137250559504</v>
      </c>
      <c r="P24" s="8">
        <v>785.82867250559502</v>
      </c>
      <c r="Q24" s="8">
        <v>773.742632505595</v>
      </c>
      <c r="R24" s="8">
        <v>830.379382505595</v>
      </c>
      <c r="S24" s="8">
        <v>772.97372250559499</v>
      </c>
      <c r="T24" s="8">
        <v>749.33366250559504</v>
      </c>
      <c r="U24" s="8">
        <v>779.90398250559508</v>
      </c>
      <c r="V24" s="8">
        <v>778.31397250559507</v>
      </c>
      <c r="W24" s="8">
        <v>853.034372505595</v>
      </c>
      <c r="X24" s="8">
        <v>781.24875250559501</v>
      </c>
      <c r="Y24" s="8">
        <v>744.684632505595</v>
      </c>
    </row>
    <row r="25" spans="1:33" ht="15.75" x14ac:dyDescent="0.2">
      <c r="A25" s="7">
        <v>14</v>
      </c>
      <c r="B25" s="8">
        <v>730.45273250559501</v>
      </c>
      <c r="C25" s="8">
        <v>722.31816250559507</v>
      </c>
      <c r="D25" s="8">
        <v>686.14192250559506</v>
      </c>
      <c r="E25" s="8">
        <v>683.89822250559507</v>
      </c>
      <c r="F25" s="8">
        <v>731.43608250559498</v>
      </c>
      <c r="G25" s="8">
        <v>732.55461250559506</v>
      </c>
      <c r="H25" s="8">
        <v>732.59886250559498</v>
      </c>
      <c r="I25" s="8">
        <v>785.14395250559505</v>
      </c>
      <c r="J25" s="8">
        <v>746.48839250559502</v>
      </c>
      <c r="K25" s="8">
        <v>694.89566250559506</v>
      </c>
      <c r="L25" s="8">
        <v>681.41993250559506</v>
      </c>
      <c r="M25" s="8">
        <v>689.36536250559504</v>
      </c>
      <c r="N25" s="8">
        <v>673.907212505595</v>
      </c>
      <c r="O25" s="8">
        <v>671.48984250559499</v>
      </c>
      <c r="P25" s="8">
        <v>659.00788250559503</v>
      </c>
      <c r="Q25" s="8">
        <v>672.13933250559501</v>
      </c>
      <c r="R25" s="8">
        <v>724.82718250559503</v>
      </c>
      <c r="S25" s="8">
        <v>712.05191250559506</v>
      </c>
      <c r="T25" s="8">
        <v>719.50522250559504</v>
      </c>
      <c r="U25" s="8">
        <v>765.30832250559502</v>
      </c>
      <c r="V25" s="8">
        <v>832.62548250559507</v>
      </c>
      <c r="W25" s="8">
        <v>799.58414250559508</v>
      </c>
      <c r="X25" s="8">
        <v>742.37142250559498</v>
      </c>
      <c r="Y25" s="8">
        <v>742.26429250559499</v>
      </c>
    </row>
    <row r="26" spans="1:33" ht="15.75" x14ac:dyDescent="0.2">
      <c r="A26" s="7">
        <v>15</v>
      </c>
      <c r="B26" s="8">
        <v>723.65863250559505</v>
      </c>
      <c r="C26" s="8">
        <v>724.30850250559502</v>
      </c>
      <c r="D26" s="8">
        <v>732.92615250559504</v>
      </c>
      <c r="E26" s="8">
        <v>734.61959250559505</v>
      </c>
      <c r="F26" s="8">
        <v>732.17246250559504</v>
      </c>
      <c r="G26" s="8">
        <v>747.78254250559507</v>
      </c>
      <c r="H26" s="8">
        <v>790.16911250559508</v>
      </c>
      <c r="I26" s="8">
        <v>926.28119250559507</v>
      </c>
      <c r="J26" s="8">
        <v>976.73299250559501</v>
      </c>
      <c r="K26" s="8">
        <v>1040.1742625055949</v>
      </c>
      <c r="L26" s="8">
        <v>1012.222892505595</v>
      </c>
      <c r="M26" s="8">
        <v>1038.0032725055949</v>
      </c>
      <c r="N26" s="8">
        <v>978.26739250559501</v>
      </c>
      <c r="O26" s="8">
        <v>994.56096250559506</v>
      </c>
      <c r="P26" s="8">
        <v>992.635642505595</v>
      </c>
      <c r="Q26" s="8">
        <v>975.82100250559506</v>
      </c>
      <c r="R26" s="8">
        <v>1041.383172505595</v>
      </c>
      <c r="S26" s="8">
        <v>1002.810842505595</v>
      </c>
      <c r="T26" s="8">
        <v>1038.7043625055949</v>
      </c>
      <c r="U26" s="8">
        <v>1102.2599325055949</v>
      </c>
      <c r="V26" s="8">
        <v>1112.9688525055949</v>
      </c>
      <c r="W26" s="8">
        <v>1083.0817225055948</v>
      </c>
      <c r="X26" s="8">
        <v>934.937652505595</v>
      </c>
      <c r="Y26" s="8">
        <v>805.22472250559508</v>
      </c>
    </row>
    <row r="27" spans="1:33" ht="15.75" x14ac:dyDescent="0.2">
      <c r="A27" s="7">
        <v>16</v>
      </c>
      <c r="B27" s="8">
        <v>789.689362505595</v>
      </c>
      <c r="C27" s="8">
        <v>739.17837250559501</v>
      </c>
      <c r="D27" s="8">
        <v>733.58505250559506</v>
      </c>
      <c r="E27" s="8">
        <v>739.61413250559508</v>
      </c>
      <c r="F27" s="8">
        <v>720.64576250559503</v>
      </c>
      <c r="G27" s="8">
        <v>724.75120250559507</v>
      </c>
      <c r="H27" s="8">
        <v>752.97974250559503</v>
      </c>
      <c r="I27" s="8">
        <v>796.96132250559504</v>
      </c>
      <c r="J27" s="8">
        <v>857.47757250559505</v>
      </c>
      <c r="K27" s="8">
        <v>937.42722250559507</v>
      </c>
      <c r="L27" s="8">
        <v>948.78836250559505</v>
      </c>
      <c r="M27" s="8">
        <v>947.46763250559502</v>
      </c>
      <c r="N27" s="8">
        <v>936.31368250559501</v>
      </c>
      <c r="O27" s="8">
        <v>928.29247250559501</v>
      </c>
      <c r="P27" s="8">
        <v>934.64810250559503</v>
      </c>
      <c r="Q27" s="8">
        <v>934.02673250559508</v>
      </c>
      <c r="R27" s="8">
        <v>959.52383250559501</v>
      </c>
      <c r="S27" s="8">
        <v>975.83678250559501</v>
      </c>
      <c r="T27" s="8">
        <v>998.12663250559501</v>
      </c>
      <c r="U27" s="8">
        <v>1079.0745625055949</v>
      </c>
      <c r="V27" s="8">
        <v>1069.5727825055949</v>
      </c>
      <c r="W27" s="8">
        <v>964.09335250559502</v>
      </c>
      <c r="X27" s="8">
        <v>860.76178250559508</v>
      </c>
      <c r="Y27" s="8">
        <v>749.14382250559504</v>
      </c>
    </row>
    <row r="28" spans="1:33" ht="15.75" x14ac:dyDescent="0.2">
      <c r="A28" s="7">
        <v>17</v>
      </c>
      <c r="B28" s="8">
        <v>736.45854250559501</v>
      </c>
      <c r="C28" s="8">
        <v>734.50485250559507</v>
      </c>
      <c r="D28" s="8">
        <v>720.56618250559507</v>
      </c>
      <c r="E28" s="8">
        <v>670.57641250559504</v>
      </c>
      <c r="F28" s="8">
        <v>508.88350250559495</v>
      </c>
      <c r="G28" s="8">
        <v>2.4498425055949893</v>
      </c>
      <c r="H28" s="8">
        <v>356.37223250559498</v>
      </c>
      <c r="I28" s="8">
        <v>720.97317250559502</v>
      </c>
      <c r="J28" s="8">
        <v>716.203592505595</v>
      </c>
      <c r="K28" s="8">
        <v>730.72701250559498</v>
      </c>
      <c r="L28" s="8">
        <v>737.31561250559503</v>
      </c>
      <c r="M28" s="8">
        <v>737.05939250559504</v>
      </c>
      <c r="N28" s="8">
        <v>734.47405250559507</v>
      </c>
      <c r="O28" s="8">
        <v>655.63562250559505</v>
      </c>
      <c r="P28" s="8">
        <v>655.87534250559509</v>
      </c>
      <c r="Q28" s="8">
        <v>655.51245250559498</v>
      </c>
      <c r="R28" s="8">
        <v>746.85386250559498</v>
      </c>
      <c r="S28" s="8">
        <v>747.89704250559498</v>
      </c>
      <c r="T28" s="8">
        <v>751.64528250559499</v>
      </c>
      <c r="U28" s="8">
        <v>912.02398250559509</v>
      </c>
      <c r="V28" s="8">
        <v>859.26266250559502</v>
      </c>
      <c r="W28" s="8">
        <v>749.60792250559507</v>
      </c>
      <c r="X28" s="8">
        <v>732.90253250559499</v>
      </c>
      <c r="Y28" s="8">
        <v>726.59907250559502</v>
      </c>
      <c r="AG28" s="9"/>
    </row>
    <row r="29" spans="1:33" ht="15.75" x14ac:dyDescent="0.2">
      <c r="A29" s="7">
        <v>18</v>
      </c>
      <c r="B29" s="8">
        <v>731.58562250559498</v>
      </c>
      <c r="C29" s="8">
        <v>723.564452505595</v>
      </c>
      <c r="D29" s="8">
        <v>641.66634250559503</v>
      </c>
      <c r="E29" s="8">
        <v>608.18350250559502</v>
      </c>
      <c r="F29" s="8">
        <v>721.62020250559499</v>
      </c>
      <c r="G29" s="8">
        <v>722.41193250559502</v>
      </c>
      <c r="H29" s="8">
        <v>748.66237250559504</v>
      </c>
      <c r="I29" s="8">
        <v>792.30916250559505</v>
      </c>
      <c r="J29" s="8">
        <v>861.52892250559501</v>
      </c>
      <c r="K29" s="8">
        <v>868.41197250559503</v>
      </c>
      <c r="L29" s="8">
        <v>853.26241250559508</v>
      </c>
      <c r="M29" s="8">
        <v>854.50347250559503</v>
      </c>
      <c r="N29" s="8">
        <v>846.00774250559505</v>
      </c>
      <c r="O29" s="8">
        <v>872.63419250559502</v>
      </c>
      <c r="P29" s="8">
        <v>854.13147250559507</v>
      </c>
      <c r="Q29" s="8">
        <v>829.13322250559509</v>
      </c>
      <c r="R29" s="8">
        <v>858.42012250559503</v>
      </c>
      <c r="S29" s="8">
        <v>870.70855250559498</v>
      </c>
      <c r="T29" s="8">
        <v>878.04093250559504</v>
      </c>
      <c r="U29" s="8">
        <v>889.45930250559502</v>
      </c>
      <c r="V29" s="8">
        <v>855.14126250559502</v>
      </c>
      <c r="W29" s="8">
        <v>744.082462505595</v>
      </c>
      <c r="X29" s="8">
        <v>729.39925250559497</v>
      </c>
      <c r="Y29" s="8">
        <v>727.10820250559505</v>
      </c>
    </row>
    <row r="30" spans="1:33" ht="15.75" x14ac:dyDescent="0.2">
      <c r="A30" s="7">
        <v>19</v>
      </c>
      <c r="B30" s="8">
        <v>721.56143250559501</v>
      </c>
      <c r="C30" s="8">
        <v>432.73780250559497</v>
      </c>
      <c r="D30" s="8">
        <v>2.4498425055949893</v>
      </c>
      <c r="E30" s="8">
        <v>2.4498425055949893</v>
      </c>
      <c r="F30" s="8">
        <v>224.51767250559499</v>
      </c>
      <c r="G30" s="8">
        <v>415.81142250559498</v>
      </c>
      <c r="H30" s="8">
        <v>718.15841250559504</v>
      </c>
      <c r="I30" s="8">
        <v>738.38229250559505</v>
      </c>
      <c r="J30" s="8">
        <v>780.25066250559507</v>
      </c>
      <c r="K30" s="8">
        <v>735.74487250559503</v>
      </c>
      <c r="L30" s="8">
        <v>735.70216250559508</v>
      </c>
      <c r="M30" s="8">
        <v>735.07919250559507</v>
      </c>
      <c r="N30" s="8">
        <v>735.23784250559504</v>
      </c>
      <c r="O30" s="8">
        <v>684.47935250559499</v>
      </c>
      <c r="P30" s="8">
        <v>745.92815250559499</v>
      </c>
      <c r="Q30" s="8">
        <v>745.96415250559505</v>
      </c>
      <c r="R30" s="8">
        <v>763.02033250559498</v>
      </c>
      <c r="S30" s="8">
        <v>840.34565250559501</v>
      </c>
      <c r="T30" s="8">
        <v>777.00382250559505</v>
      </c>
      <c r="U30" s="8">
        <v>881.91350250559503</v>
      </c>
      <c r="V30" s="8">
        <v>855.72162250559506</v>
      </c>
      <c r="W30" s="8">
        <v>729.83813250559501</v>
      </c>
      <c r="X30" s="8">
        <v>729.91647250559504</v>
      </c>
      <c r="Y30" s="8">
        <v>703.94192250559502</v>
      </c>
    </row>
    <row r="31" spans="1:33" ht="15.75" x14ac:dyDescent="0.2">
      <c r="A31" s="7">
        <v>20</v>
      </c>
      <c r="B31" s="8">
        <v>720.06235250559507</v>
      </c>
      <c r="C31" s="8">
        <v>498.25744250559495</v>
      </c>
      <c r="D31" s="8">
        <v>2.4498425055949893</v>
      </c>
      <c r="E31" s="8">
        <v>2.4498425055949893</v>
      </c>
      <c r="F31" s="8">
        <v>688.35166250559507</v>
      </c>
      <c r="G31" s="8">
        <v>716.06000250559498</v>
      </c>
      <c r="H31" s="8">
        <v>741.69719250559501</v>
      </c>
      <c r="I31" s="8">
        <v>805.05173250559506</v>
      </c>
      <c r="J31" s="8">
        <v>907.409282505595</v>
      </c>
      <c r="K31" s="8">
        <v>935.34613250559505</v>
      </c>
      <c r="L31" s="8">
        <v>930.81967250559501</v>
      </c>
      <c r="M31" s="8">
        <v>939.69601250559504</v>
      </c>
      <c r="N31" s="8">
        <v>932.47188250559498</v>
      </c>
      <c r="O31" s="8">
        <v>932.050042505595</v>
      </c>
      <c r="P31" s="8">
        <v>952.830392505595</v>
      </c>
      <c r="Q31" s="8">
        <v>898.87017250559506</v>
      </c>
      <c r="R31" s="8">
        <v>947.98787250559508</v>
      </c>
      <c r="S31" s="8">
        <v>919.03420250559498</v>
      </c>
      <c r="T31" s="8">
        <v>942.23552250559499</v>
      </c>
      <c r="U31" s="8">
        <v>953.59704250559503</v>
      </c>
      <c r="V31" s="8">
        <v>994.49687250559498</v>
      </c>
      <c r="W31" s="8">
        <v>906.10881250559498</v>
      </c>
      <c r="X31" s="8">
        <v>788.92765250559501</v>
      </c>
      <c r="Y31" s="8">
        <v>686.587102505595</v>
      </c>
    </row>
    <row r="32" spans="1:33" ht="15.75" x14ac:dyDescent="0.2">
      <c r="A32" s="7">
        <v>21</v>
      </c>
      <c r="B32" s="8">
        <v>721.80034250559504</v>
      </c>
      <c r="C32" s="8">
        <v>721.78646250559507</v>
      </c>
      <c r="D32" s="8">
        <v>721.25711250559505</v>
      </c>
      <c r="E32" s="8">
        <v>721.77960250559499</v>
      </c>
      <c r="F32" s="8">
        <v>723.98905250559505</v>
      </c>
      <c r="G32" s="8">
        <v>724.06985250559501</v>
      </c>
      <c r="H32" s="8">
        <v>786.664552505595</v>
      </c>
      <c r="I32" s="8">
        <v>807.81863250559502</v>
      </c>
      <c r="J32" s="8">
        <v>906.49854250559508</v>
      </c>
      <c r="K32" s="8">
        <v>904.03056250559507</v>
      </c>
      <c r="L32" s="8">
        <v>899.38007250559508</v>
      </c>
      <c r="M32" s="8">
        <v>907.66506250559507</v>
      </c>
      <c r="N32" s="8">
        <v>905.59465250559504</v>
      </c>
      <c r="O32" s="8">
        <v>903.41431250559503</v>
      </c>
      <c r="P32" s="8">
        <v>899.53188250559504</v>
      </c>
      <c r="Q32" s="8">
        <v>898.80906250559508</v>
      </c>
      <c r="R32" s="8">
        <v>907.82504250559498</v>
      </c>
      <c r="S32" s="8">
        <v>893.10961250559501</v>
      </c>
      <c r="T32" s="8">
        <v>912.05768250559504</v>
      </c>
      <c r="U32" s="8">
        <v>971.51461250559498</v>
      </c>
      <c r="V32" s="8">
        <v>930.82983250559505</v>
      </c>
      <c r="W32" s="8">
        <v>804.65195250559498</v>
      </c>
      <c r="X32" s="8">
        <v>762.84384250559503</v>
      </c>
      <c r="Y32" s="8">
        <v>734.05479250559506</v>
      </c>
    </row>
    <row r="33" spans="1:25" ht="15.75" x14ac:dyDescent="0.2">
      <c r="A33" s="7">
        <v>22</v>
      </c>
      <c r="B33" s="8">
        <v>726.62013250559505</v>
      </c>
      <c r="C33" s="8">
        <v>722.19460250559507</v>
      </c>
      <c r="D33" s="8">
        <v>721.89848250559498</v>
      </c>
      <c r="E33" s="8">
        <v>712.37994250559507</v>
      </c>
      <c r="F33" s="8">
        <v>723.33622250559506</v>
      </c>
      <c r="G33" s="8">
        <v>722.21142250559501</v>
      </c>
      <c r="H33" s="8">
        <v>754.14387250559503</v>
      </c>
      <c r="I33" s="8">
        <v>858.54380250559507</v>
      </c>
      <c r="J33" s="8">
        <v>951.96247250559497</v>
      </c>
      <c r="K33" s="8">
        <v>957.37715250559506</v>
      </c>
      <c r="L33" s="8">
        <v>951.024332505595</v>
      </c>
      <c r="M33" s="8">
        <v>952.05375250559507</v>
      </c>
      <c r="N33" s="8">
        <v>949.69065250559504</v>
      </c>
      <c r="O33" s="8">
        <v>941.67989250559503</v>
      </c>
      <c r="P33" s="8">
        <v>944.73629250559497</v>
      </c>
      <c r="Q33" s="8">
        <v>932.99045250559504</v>
      </c>
      <c r="R33" s="8">
        <v>946.38557250559506</v>
      </c>
      <c r="S33" s="8">
        <v>915.63779250559503</v>
      </c>
      <c r="T33" s="8">
        <v>944.03152250559503</v>
      </c>
      <c r="U33" s="8">
        <v>982.69847250559508</v>
      </c>
      <c r="V33" s="8">
        <v>954.79798250559497</v>
      </c>
      <c r="W33" s="8">
        <v>925.57425250559504</v>
      </c>
      <c r="X33" s="8">
        <v>801.68901250559497</v>
      </c>
      <c r="Y33" s="8">
        <v>727.62717250559501</v>
      </c>
    </row>
    <row r="34" spans="1:25" ht="15.75" x14ac:dyDescent="0.2">
      <c r="A34" s="7">
        <v>23</v>
      </c>
      <c r="B34" s="8">
        <v>719.031492505595</v>
      </c>
      <c r="C34" s="8">
        <v>713.37981250559505</v>
      </c>
      <c r="D34" s="8">
        <v>711.970252505595</v>
      </c>
      <c r="E34" s="8">
        <v>712.43813250559504</v>
      </c>
      <c r="F34" s="8">
        <v>723.45364250559498</v>
      </c>
      <c r="G34" s="8">
        <v>708.19577250559507</v>
      </c>
      <c r="H34" s="8">
        <v>749.26049250559504</v>
      </c>
      <c r="I34" s="8">
        <v>789.37867250559498</v>
      </c>
      <c r="J34" s="8">
        <v>865.95753250559505</v>
      </c>
      <c r="K34" s="8">
        <v>963.86075250559497</v>
      </c>
      <c r="L34" s="8">
        <v>950.81837250559499</v>
      </c>
      <c r="M34" s="8">
        <v>954.10573250559503</v>
      </c>
      <c r="N34" s="8">
        <v>942.63763250559498</v>
      </c>
      <c r="O34" s="8">
        <v>864.04474250559508</v>
      </c>
      <c r="P34" s="8">
        <v>864.15350250559504</v>
      </c>
      <c r="Q34" s="8">
        <v>830.53947250559509</v>
      </c>
      <c r="R34" s="8">
        <v>868.12206250559507</v>
      </c>
      <c r="S34" s="8">
        <v>874.50130250559505</v>
      </c>
      <c r="T34" s="8">
        <v>947.50124250559497</v>
      </c>
      <c r="U34" s="8">
        <v>1028.0586425055949</v>
      </c>
      <c r="V34" s="8">
        <v>1027.0208125055949</v>
      </c>
      <c r="W34" s="8">
        <v>952.22145250559504</v>
      </c>
      <c r="X34" s="8">
        <v>791.99229250559506</v>
      </c>
      <c r="Y34" s="8">
        <v>740.73828250559507</v>
      </c>
    </row>
    <row r="35" spans="1:25" ht="15.75" x14ac:dyDescent="0.2">
      <c r="A35" s="7">
        <v>24</v>
      </c>
      <c r="B35" s="8">
        <v>727.23031250559507</v>
      </c>
      <c r="C35" s="8">
        <v>725.77217250559499</v>
      </c>
      <c r="D35" s="8">
        <v>724.73489250559498</v>
      </c>
      <c r="E35" s="8">
        <v>725.11980250559498</v>
      </c>
      <c r="F35" s="8">
        <v>725.06630250559499</v>
      </c>
      <c r="G35" s="8">
        <v>711.90771250559499</v>
      </c>
      <c r="H35" s="8">
        <v>731.18901250559497</v>
      </c>
      <c r="I35" s="8">
        <v>757.22983250559503</v>
      </c>
      <c r="J35" s="8">
        <v>798.87045250559504</v>
      </c>
      <c r="K35" s="8">
        <v>947.27638250559505</v>
      </c>
      <c r="L35" s="8">
        <v>964.13100250559501</v>
      </c>
      <c r="M35" s="8">
        <v>955.67805250559502</v>
      </c>
      <c r="N35" s="8">
        <v>942.27350250559505</v>
      </c>
      <c r="O35" s="8">
        <v>879.02607250559504</v>
      </c>
      <c r="P35" s="8">
        <v>820.99502250559499</v>
      </c>
      <c r="Q35" s="8">
        <v>829.12052250559498</v>
      </c>
      <c r="R35" s="8">
        <v>789.62276250559501</v>
      </c>
      <c r="S35" s="8">
        <v>871.61187250559499</v>
      </c>
      <c r="T35" s="8">
        <v>963.48107250559508</v>
      </c>
      <c r="U35" s="8">
        <v>1061.835522505595</v>
      </c>
      <c r="V35" s="8">
        <v>1040.880212505595</v>
      </c>
      <c r="W35" s="8">
        <v>1004.704712505595</v>
      </c>
      <c r="X35" s="8">
        <v>823.76345250559507</v>
      </c>
      <c r="Y35" s="8">
        <v>764.48758250559501</v>
      </c>
    </row>
    <row r="36" spans="1:25" ht="15.75" x14ac:dyDescent="0.2">
      <c r="A36" s="7">
        <v>25</v>
      </c>
      <c r="B36" s="8">
        <v>729.27369250559502</v>
      </c>
      <c r="C36" s="8">
        <v>723.92600250559508</v>
      </c>
      <c r="D36" s="8">
        <v>721.42350250559502</v>
      </c>
      <c r="E36" s="8">
        <v>705.13940250559506</v>
      </c>
      <c r="F36" s="8">
        <v>723.06511250559504</v>
      </c>
      <c r="G36" s="8">
        <v>735.73618250559502</v>
      </c>
      <c r="H36" s="8">
        <v>787.59449250559499</v>
      </c>
      <c r="I36" s="8">
        <v>794.24654250559502</v>
      </c>
      <c r="J36" s="8">
        <v>805.38177250559499</v>
      </c>
      <c r="K36" s="8">
        <v>803.41781250559507</v>
      </c>
      <c r="L36" s="8">
        <v>732.31810250559499</v>
      </c>
      <c r="M36" s="8">
        <v>732.51599250559502</v>
      </c>
      <c r="N36" s="8">
        <v>733.18546250559507</v>
      </c>
      <c r="O36" s="8">
        <v>732.79983250559508</v>
      </c>
      <c r="P36" s="8">
        <v>732.29346250559502</v>
      </c>
      <c r="Q36" s="8">
        <v>761.95465250559505</v>
      </c>
      <c r="R36" s="8">
        <v>1077.894982505595</v>
      </c>
      <c r="S36" s="8">
        <v>1041.3704325055949</v>
      </c>
      <c r="T36" s="8">
        <v>1044.903602505595</v>
      </c>
      <c r="U36" s="8">
        <v>1069.8693625055948</v>
      </c>
      <c r="V36" s="8">
        <v>1050.8001125055948</v>
      </c>
      <c r="W36" s="8">
        <v>1041.2608325055949</v>
      </c>
      <c r="X36" s="8">
        <v>890.41387250559501</v>
      </c>
      <c r="Y36" s="8">
        <v>786.13011250559498</v>
      </c>
    </row>
    <row r="37" spans="1:25" ht="15.75" x14ac:dyDescent="0.2">
      <c r="A37" s="7">
        <v>26</v>
      </c>
      <c r="B37" s="8">
        <v>734.19072250559498</v>
      </c>
      <c r="C37" s="8">
        <v>718.17361250559497</v>
      </c>
      <c r="D37" s="8">
        <v>687.665542505595</v>
      </c>
      <c r="E37" s="8">
        <v>689.54999250559501</v>
      </c>
      <c r="F37" s="8">
        <v>720.61089250559507</v>
      </c>
      <c r="G37" s="8">
        <v>740.62997250559499</v>
      </c>
      <c r="H37" s="8">
        <v>765.92820250559498</v>
      </c>
      <c r="I37" s="8">
        <v>817.08597250559501</v>
      </c>
      <c r="J37" s="8">
        <v>944.03110250559507</v>
      </c>
      <c r="K37" s="8">
        <v>954.21920250559504</v>
      </c>
      <c r="L37" s="8">
        <v>970.78895250559503</v>
      </c>
      <c r="M37" s="8">
        <v>981.245242505595</v>
      </c>
      <c r="N37" s="8">
        <v>964.84865250559506</v>
      </c>
      <c r="O37" s="8">
        <v>972.58272250559503</v>
      </c>
      <c r="P37" s="8">
        <v>960.54416250559507</v>
      </c>
      <c r="Q37" s="8">
        <v>942.34580250559497</v>
      </c>
      <c r="R37" s="8">
        <v>952.29321250559508</v>
      </c>
      <c r="S37" s="8">
        <v>931.30777250559504</v>
      </c>
      <c r="T37" s="8">
        <v>940.77511250559508</v>
      </c>
      <c r="U37" s="8">
        <v>980.07826250559503</v>
      </c>
      <c r="V37" s="8">
        <v>966.09825250559504</v>
      </c>
      <c r="W37" s="8">
        <v>894.80598250559501</v>
      </c>
      <c r="X37" s="8">
        <v>773.50561250559508</v>
      </c>
      <c r="Y37" s="8">
        <v>737.67027250559499</v>
      </c>
    </row>
    <row r="38" spans="1:25" ht="15.75" x14ac:dyDescent="0.2">
      <c r="A38" s="7">
        <v>27</v>
      </c>
      <c r="B38" s="8">
        <v>730.55776250559506</v>
      </c>
      <c r="C38" s="8">
        <v>715.82836250559501</v>
      </c>
      <c r="D38" s="8">
        <v>688.25054250559504</v>
      </c>
      <c r="E38" s="8">
        <v>686.32362250559504</v>
      </c>
      <c r="F38" s="8">
        <v>727.31808250559504</v>
      </c>
      <c r="G38" s="8">
        <v>741.05122250559498</v>
      </c>
      <c r="H38" s="8">
        <v>772.43272250559505</v>
      </c>
      <c r="I38" s="8">
        <v>902.69587250559505</v>
      </c>
      <c r="J38" s="8">
        <v>952.69534250559502</v>
      </c>
      <c r="K38" s="8">
        <v>977.579672505595</v>
      </c>
      <c r="L38" s="8">
        <v>976.89435250559507</v>
      </c>
      <c r="M38" s="8">
        <v>997.20293250559507</v>
      </c>
      <c r="N38" s="8">
        <v>976.25287250559506</v>
      </c>
      <c r="O38" s="8">
        <v>971.59648250559508</v>
      </c>
      <c r="P38" s="8">
        <v>969.61436250559507</v>
      </c>
      <c r="Q38" s="8">
        <v>932.09905250559507</v>
      </c>
      <c r="R38" s="8">
        <v>948.65442250559499</v>
      </c>
      <c r="S38" s="8">
        <v>919.22289250559504</v>
      </c>
      <c r="T38" s="8">
        <v>905.25507250559508</v>
      </c>
      <c r="U38" s="8">
        <v>953.67795250559504</v>
      </c>
      <c r="V38" s="8">
        <v>916.41244250559498</v>
      </c>
      <c r="W38" s="8">
        <v>820.995332505595</v>
      </c>
      <c r="X38" s="8">
        <v>770.39597250559507</v>
      </c>
      <c r="Y38" s="8">
        <v>737.01585250559503</v>
      </c>
    </row>
    <row r="39" spans="1:25" ht="15.75" x14ac:dyDescent="0.2">
      <c r="A39" s="7">
        <v>28</v>
      </c>
      <c r="B39" s="8">
        <v>737.86854250559497</v>
      </c>
      <c r="C39" s="8">
        <v>711.49234250559505</v>
      </c>
      <c r="D39" s="8">
        <v>710.58708250559505</v>
      </c>
      <c r="E39" s="8">
        <v>699.36330250559502</v>
      </c>
      <c r="F39" s="8">
        <v>712.35249250559502</v>
      </c>
      <c r="G39" s="8">
        <v>746.78860250559501</v>
      </c>
      <c r="H39" s="8">
        <v>785.66225250559501</v>
      </c>
      <c r="I39" s="8">
        <v>951.14525250559507</v>
      </c>
      <c r="J39" s="8">
        <v>1010.2949725055951</v>
      </c>
      <c r="K39" s="8">
        <v>1051.1511425055949</v>
      </c>
      <c r="L39" s="8">
        <v>970.58948250559502</v>
      </c>
      <c r="M39" s="8">
        <v>1001.724742505595</v>
      </c>
      <c r="N39" s="8">
        <v>993.91084250559504</v>
      </c>
      <c r="O39" s="8">
        <v>842.99540250559505</v>
      </c>
      <c r="P39" s="8">
        <v>968.41123250559508</v>
      </c>
      <c r="Q39" s="8">
        <v>994.09245250559502</v>
      </c>
      <c r="R39" s="8">
        <v>886.62638250559507</v>
      </c>
      <c r="S39" s="8">
        <v>990.41424250559498</v>
      </c>
      <c r="T39" s="8">
        <v>999.48988250559501</v>
      </c>
      <c r="U39" s="8">
        <v>987.913562505595</v>
      </c>
      <c r="V39" s="8">
        <v>809.69713250559505</v>
      </c>
      <c r="W39" s="8">
        <v>781.56331250559504</v>
      </c>
      <c r="X39" s="8">
        <v>739.78291250559505</v>
      </c>
      <c r="Y39" s="8">
        <v>738.20161250559499</v>
      </c>
    </row>
    <row r="40" spans="1:25" ht="15.75" x14ac:dyDescent="0.2">
      <c r="A40" s="7">
        <v>29</v>
      </c>
      <c r="B40" s="8">
        <v>737.55248250559498</v>
      </c>
      <c r="C40" s="8">
        <v>711.24859250559507</v>
      </c>
      <c r="D40" s="8">
        <v>697.44227250559504</v>
      </c>
      <c r="E40" s="8">
        <v>698.25797250559503</v>
      </c>
      <c r="F40" s="8">
        <v>744.65940250559504</v>
      </c>
      <c r="G40" s="8">
        <v>750.34266250559506</v>
      </c>
      <c r="H40" s="8">
        <v>781.32980250559501</v>
      </c>
      <c r="I40" s="8">
        <v>908.98949250559508</v>
      </c>
      <c r="J40" s="8">
        <v>1030.4900425055948</v>
      </c>
      <c r="K40" s="8">
        <v>1057.6214325055948</v>
      </c>
      <c r="L40" s="8">
        <v>1063.3079525055948</v>
      </c>
      <c r="M40" s="8">
        <v>1075.1546225055949</v>
      </c>
      <c r="N40" s="8">
        <v>1031.8852825055949</v>
      </c>
      <c r="O40" s="8">
        <v>868.37529250559498</v>
      </c>
      <c r="P40" s="8">
        <v>965.54025250559505</v>
      </c>
      <c r="Q40" s="8">
        <v>989.80219250559503</v>
      </c>
      <c r="R40" s="8">
        <v>997.93186250559506</v>
      </c>
      <c r="S40" s="8">
        <v>834.66369250559501</v>
      </c>
      <c r="T40" s="8">
        <v>929.471242505595</v>
      </c>
      <c r="U40" s="8">
        <v>980.07842250559509</v>
      </c>
      <c r="V40" s="8">
        <v>968.63575250559506</v>
      </c>
      <c r="W40" s="8">
        <v>951.18325250559508</v>
      </c>
      <c r="X40" s="8">
        <v>825.91310250559502</v>
      </c>
      <c r="Y40" s="8">
        <v>783.12031250559505</v>
      </c>
    </row>
    <row r="41" spans="1:25" ht="15.75" x14ac:dyDescent="0.2">
      <c r="A41" s="7">
        <v>30</v>
      </c>
      <c r="B41" s="8">
        <v>727.81227250559505</v>
      </c>
      <c r="C41" s="8">
        <v>724.98961250559501</v>
      </c>
      <c r="D41" s="8">
        <v>708.50915250559501</v>
      </c>
      <c r="E41" s="8">
        <v>669.93811250559509</v>
      </c>
      <c r="F41" s="8">
        <v>721.78011250559507</v>
      </c>
      <c r="G41" s="8">
        <v>727.40751250559504</v>
      </c>
      <c r="H41" s="8">
        <v>730.27409250559504</v>
      </c>
      <c r="I41" s="8">
        <v>769.21143250559498</v>
      </c>
      <c r="J41" s="8">
        <v>813.53861250559498</v>
      </c>
      <c r="K41" s="8">
        <v>865.937832505595</v>
      </c>
      <c r="L41" s="8">
        <v>919.83424250559506</v>
      </c>
      <c r="M41" s="8">
        <v>928.40420250559498</v>
      </c>
      <c r="N41" s="8">
        <v>912.64675250559503</v>
      </c>
      <c r="O41" s="8">
        <v>808.390912505595</v>
      </c>
      <c r="P41" s="8">
        <v>803.06550250559508</v>
      </c>
      <c r="Q41" s="8">
        <v>803.42565250559505</v>
      </c>
      <c r="R41" s="8">
        <v>786.80473250559498</v>
      </c>
      <c r="S41" s="8">
        <v>799.34943250559502</v>
      </c>
      <c r="T41" s="8">
        <v>838.90321250559498</v>
      </c>
      <c r="U41" s="8">
        <v>957.61730250559503</v>
      </c>
      <c r="V41" s="8">
        <v>950.11770250559505</v>
      </c>
      <c r="W41" s="8">
        <v>895.85804250559499</v>
      </c>
      <c r="X41" s="8">
        <v>790.43356250559498</v>
      </c>
      <c r="Y41" s="8">
        <v>725.37981250559505</v>
      </c>
    </row>
    <row r="42" spans="1:25" ht="15.75" hidden="1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5.75" hidden="1" x14ac:dyDescent="0.2">
      <c r="A43" s="12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</row>
    <row r="44" spans="1:25" s="3" customFormat="1" ht="15.75" x14ac:dyDescent="0.2">
      <c r="A44" s="10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</row>
    <row r="45" spans="1:25" s="3" customFormat="1" ht="15.75" x14ac:dyDescent="0.2">
      <c r="A45" s="10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</row>
    <row r="46" spans="1:25" ht="15.75" x14ac:dyDescent="0.25">
      <c r="A46" s="301" t="s">
        <v>77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2">
        <v>447719.25761467218</v>
      </c>
      <c r="O46" s="30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x14ac:dyDescent="0.25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.75" customHeight="1" x14ac:dyDescent="0.25">
      <c r="A48" s="303"/>
      <c r="B48" s="304"/>
      <c r="C48" s="304"/>
      <c r="D48" s="304"/>
      <c r="E48" s="304"/>
      <c r="F48" s="304"/>
      <c r="G48" s="304"/>
      <c r="H48" s="304"/>
      <c r="I48" s="304"/>
      <c r="J48" s="305"/>
      <c r="K48" s="309" t="s">
        <v>14</v>
      </c>
      <c r="L48" s="309"/>
      <c r="M48" s="309"/>
      <c r="N48" s="309"/>
      <c r="O48" s="2"/>
      <c r="P48" s="2"/>
      <c r="Q48" s="2"/>
      <c r="R48" s="2"/>
      <c r="S48" s="2"/>
      <c r="T48" s="2"/>
      <c r="U48" s="174"/>
      <c r="V48" s="174"/>
      <c r="W48" s="174"/>
      <c r="X48" s="174"/>
      <c r="Y48" s="174"/>
    </row>
    <row r="49" spans="1:25" ht="15.75" x14ac:dyDescent="0.25">
      <c r="A49" s="306"/>
      <c r="B49" s="307"/>
      <c r="C49" s="307"/>
      <c r="D49" s="307"/>
      <c r="E49" s="307"/>
      <c r="F49" s="307"/>
      <c r="G49" s="307"/>
      <c r="H49" s="307"/>
      <c r="I49" s="307"/>
      <c r="J49" s="308"/>
      <c r="K49" s="310" t="s">
        <v>28</v>
      </c>
      <c r="L49" s="310"/>
      <c r="M49" s="310" t="s">
        <v>16</v>
      </c>
      <c r="N49" s="310"/>
      <c r="O49" s="2"/>
      <c r="P49" s="2"/>
      <c r="Q49" s="2"/>
      <c r="R49" s="174"/>
      <c r="S49" s="174"/>
      <c r="T49" s="174"/>
      <c r="U49" s="174"/>
      <c r="V49" s="174"/>
      <c r="W49" s="174"/>
      <c r="X49" s="174"/>
      <c r="Y49" s="174"/>
    </row>
    <row r="50" spans="1:25" ht="15.75" x14ac:dyDescent="0.25">
      <c r="A50" s="295" t="s">
        <v>78</v>
      </c>
      <c r="B50" s="296"/>
      <c r="C50" s="296"/>
      <c r="D50" s="296"/>
      <c r="E50" s="296"/>
      <c r="F50" s="296"/>
      <c r="G50" s="296"/>
      <c r="H50" s="296"/>
      <c r="I50" s="296"/>
      <c r="J50" s="297"/>
      <c r="K50" s="298">
        <v>1779.19</v>
      </c>
      <c r="L50" s="298"/>
      <c r="M50" s="298">
        <v>1931.76</v>
      </c>
      <c r="N50" s="298"/>
      <c r="O50" s="2"/>
      <c r="P50" s="2"/>
      <c r="Q50" s="2"/>
      <c r="R50" s="174"/>
      <c r="S50" s="174"/>
      <c r="T50" s="174"/>
      <c r="U50" s="174"/>
      <c r="V50" s="174"/>
      <c r="W50" s="174"/>
      <c r="X50" s="174"/>
      <c r="Y50" s="174"/>
    </row>
    <row r="51" spans="1:25" ht="50.25" customHeight="1" x14ac:dyDescent="0.25">
      <c r="A51" s="295" t="s">
        <v>75</v>
      </c>
      <c r="B51" s="296"/>
      <c r="C51" s="296"/>
      <c r="D51" s="296"/>
      <c r="E51" s="296"/>
      <c r="F51" s="296"/>
      <c r="G51" s="296"/>
      <c r="H51" s="296"/>
      <c r="I51" s="296"/>
      <c r="J51" s="297"/>
      <c r="K51" s="299">
        <v>25.36614799250383</v>
      </c>
      <c r="L51" s="300"/>
      <c r="M51" s="299">
        <v>25.36614799250383</v>
      </c>
      <c r="N51" s="300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</row>
    <row r="52" spans="1:25" ht="15.75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</sheetData>
  <mergeCells count="22">
    <mergeCell ref="A9:M9"/>
    <mergeCell ref="N9:O9"/>
    <mergeCell ref="A10:A11"/>
    <mergeCell ref="B10:Y10"/>
    <mergeCell ref="A1:Y1"/>
    <mergeCell ref="A2:Y2"/>
    <mergeCell ref="A3:Y3"/>
    <mergeCell ref="A4:Y5"/>
    <mergeCell ref="A6:Y6"/>
    <mergeCell ref="A7:Y7"/>
    <mergeCell ref="A46:M46"/>
    <mergeCell ref="N46:O46"/>
    <mergeCell ref="A48:J49"/>
    <mergeCell ref="K48:N48"/>
    <mergeCell ref="K49:L49"/>
    <mergeCell ref="M49:N49"/>
    <mergeCell ref="A50:J50"/>
    <mergeCell ref="K50:L50"/>
    <mergeCell ref="M50:N50"/>
    <mergeCell ref="A51:J51"/>
    <mergeCell ref="K51:L51"/>
    <mergeCell ref="M51:N51"/>
  </mergeCells>
  <printOptions horizontalCentered="1"/>
  <pageMargins left="0.59055118110236227" right="0.39370078740157483" top="0" bottom="0" header="0.19685039370078741" footer="0.19685039370078741"/>
  <pageSetup paperSize="8" scale="81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2016-06-29T09:33:22Z</dcterms:created>
  <dcterms:modified xsi:type="dcterms:W3CDTF">2016-08-09T12:45:04Z</dcterms:modified>
</cp:coreProperties>
</file>